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workbookProtection workbookAlgorithmName="SHA-512" workbookHashValue="uuqxkLiu2Y4X7mgj0BZ9ckx3/quzvwOV5U+JWnalk207rUh6dL1lyi5XhUrjmF94rjRZhX9V/KSjXHCxR+4h+A==" workbookSaltValue="a8KhI5pV2vxqpQJs6c1AaQ==" workbookSpinCount="100000" lockStructure="1"/>
  <bookViews>
    <workbookView xWindow="0" yWindow="0" windowWidth="15450" windowHeight="7830" tabRatio="866"/>
  </bookViews>
  <sheets>
    <sheet name="Overview" sheetId="1" r:id="rId1"/>
    <sheet name="Report 1a" sheetId="2" r:id="rId2"/>
    <sheet name="Report 1b" sheetId="3" r:id="rId3"/>
    <sheet name="Report 1c" sheetId="4" r:id="rId4"/>
    <sheet name="Report 1d" sheetId="5" r:id="rId5"/>
    <sheet name="Report 1 Summary" sheetId="6" r:id="rId6"/>
    <sheet name="Report 2" sheetId="7" r:id="rId7"/>
    <sheet name="Report 3" sheetId="8" r:id="rId8"/>
    <sheet name="Report 4" sheetId="9" r:id="rId9"/>
    <sheet name="Scratch Sheet" sheetId="10" r:id="rId10"/>
  </sheets>
  <definedNames>
    <definedName name="Menu_CCO">#REF!</definedName>
    <definedName name="_xlnm.Print_Area" localSheetId="8">'Report 4'!$B$2:$N$19</definedName>
    <definedName name="Z_2CF3B17D_3675_4E71_917A_1783D61C9DCF_.wvu.PrintArea" localSheetId="8" hidden="1">'Report 4'!$B$2:$N$19</definedName>
  </definedNames>
  <calcPr calcId="171027"/>
  <customWorkbookViews>
    <customWorkbookView name="Little Jessie M - Personal View" guid="{2CF3B17D-3675-4E71-917A-1783D61C9DCF}" mergeInterval="0" personalView="1" maximized="1" xWindow="-8" yWindow="-8" windowWidth="1936" windowHeight="1066" tabRatio="866" activeSheetId="1"/>
  </customWorkbookViews>
</workbook>
</file>

<file path=xl/calcChain.xml><?xml version="1.0" encoding="utf-8"?>
<calcChain xmlns="http://schemas.openxmlformats.org/spreadsheetml/2006/main">
  <c r="G44" i="3" l="1"/>
  <c r="G43" i="3"/>
  <c r="G42" i="3"/>
  <c r="G41" i="3"/>
  <c r="G39" i="3"/>
  <c r="G38" i="3"/>
  <c r="G37" i="3"/>
  <c r="G35" i="3"/>
  <c r="G44" i="4"/>
  <c r="G43" i="4"/>
  <c r="G42" i="4"/>
  <c r="G41" i="4"/>
  <c r="G39" i="4"/>
  <c r="G38" i="4"/>
  <c r="G37" i="4"/>
  <c r="G35" i="4"/>
  <c r="G44" i="5"/>
  <c r="G43" i="5"/>
  <c r="G42" i="5"/>
  <c r="G41" i="5"/>
  <c r="G39" i="5"/>
  <c r="G38" i="5"/>
  <c r="G37" i="5"/>
  <c r="G35" i="5"/>
  <c r="G44" i="2"/>
  <c r="G43" i="2"/>
  <c r="G42" i="2"/>
  <c r="G41" i="2"/>
  <c r="G39" i="2"/>
  <c r="G38" i="2"/>
  <c r="G37" i="2"/>
  <c r="G35" i="2"/>
  <c r="G34" i="3"/>
  <c r="G34" i="4"/>
  <c r="G34" i="5"/>
  <c r="G34" i="2"/>
  <c r="G44" i="6" l="1"/>
  <c r="G43" i="6"/>
  <c r="G42" i="6"/>
  <c r="G41" i="6"/>
  <c r="G39" i="6"/>
  <c r="G38" i="6"/>
  <c r="G37" i="6"/>
  <c r="G35" i="6"/>
  <c r="G34" i="6"/>
  <c r="F45" i="4"/>
  <c r="F40" i="4"/>
  <c r="F36" i="4"/>
  <c r="F40" i="5"/>
  <c r="F36" i="5"/>
  <c r="F44" i="6"/>
  <c r="F43" i="6"/>
  <c r="F42" i="6"/>
  <c r="F41" i="6"/>
  <c r="F39" i="6"/>
  <c r="F38" i="6"/>
  <c r="F37" i="6"/>
  <c r="F35" i="6"/>
  <c r="F34" i="6"/>
  <c r="F40" i="2"/>
  <c r="F36" i="2"/>
  <c r="F40" i="3"/>
  <c r="F36" i="3"/>
  <c r="E5" i="3"/>
  <c r="E5" i="4"/>
  <c r="E5" i="5"/>
  <c r="E5" i="6"/>
  <c r="E5" i="2"/>
  <c r="F45" i="5" l="1"/>
  <c r="F45" i="3"/>
  <c r="F45" i="2"/>
  <c r="F40" i="6"/>
  <c r="F36" i="6"/>
  <c r="G40" i="6"/>
  <c r="G36" i="6"/>
  <c r="E36" i="2"/>
  <c r="G36" i="2" s="1"/>
  <c r="F45" i="6" l="1"/>
  <c r="G45" i="6"/>
  <c r="E44" i="6"/>
  <c r="E43" i="6"/>
  <c r="E13" i="6" l="1"/>
  <c r="E21" i="6"/>
  <c r="E16" i="6"/>
  <c r="E14" i="6"/>
  <c r="E17" i="6"/>
  <c r="E2" i="3"/>
  <c r="E3" i="3"/>
  <c r="E11" i="3"/>
  <c r="E25" i="3"/>
  <c r="E32" i="3"/>
  <c r="E36" i="3"/>
  <c r="G36" i="3" s="1"/>
  <c r="E40" i="3"/>
  <c r="G40" i="3" s="1"/>
  <c r="E6" i="6"/>
  <c r="E11" i="2"/>
  <c r="C89" i="1"/>
  <c r="C74" i="1"/>
  <c r="C67" i="1"/>
  <c r="C60" i="1"/>
  <c r="C53" i="1"/>
  <c r="G45" i="3" l="1"/>
  <c r="E45" i="3"/>
  <c r="C94" i="1"/>
  <c r="C85" i="1"/>
  <c r="C81" i="1"/>
  <c r="D5" i="8"/>
  <c r="D3" i="8"/>
  <c r="D2" i="8"/>
  <c r="E42" i="6"/>
  <c r="E41" i="6"/>
  <c r="E39" i="6"/>
  <c r="E38" i="6"/>
  <c r="E37" i="6"/>
  <c r="E35" i="6"/>
  <c r="E34" i="6"/>
  <c r="E15" i="6"/>
  <c r="E18" i="6"/>
  <c r="E19" i="6"/>
  <c r="E20" i="6"/>
  <c r="E22" i="6"/>
  <c r="E23" i="6"/>
  <c r="E24" i="6"/>
  <c r="E32" i="6"/>
  <c r="E11" i="6"/>
  <c r="E3" i="6"/>
  <c r="E2" i="6"/>
  <c r="E40" i="5"/>
  <c r="G40" i="5" s="1"/>
  <c r="E36" i="5"/>
  <c r="G36" i="5" s="1"/>
  <c r="E32" i="5"/>
  <c r="E25" i="5"/>
  <c r="E11" i="5"/>
  <c r="E3" i="5"/>
  <c r="E2" i="5"/>
  <c r="E40" i="4"/>
  <c r="G40" i="4" s="1"/>
  <c r="G45" i="4" s="1"/>
  <c r="E36" i="4"/>
  <c r="G36" i="4" s="1"/>
  <c r="E32" i="4"/>
  <c r="E25" i="4"/>
  <c r="E11" i="4"/>
  <c r="E3" i="4"/>
  <c r="E2" i="4"/>
  <c r="E25" i="2"/>
  <c r="G45" i="5" l="1"/>
  <c r="E45" i="4"/>
  <c r="E45" i="5"/>
  <c r="E25" i="6"/>
  <c r="E36" i="6"/>
  <c r="E40" i="6"/>
  <c r="E40" i="2"/>
  <c r="E32" i="2"/>
  <c r="E3" i="2"/>
  <c r="E2" i="2"/>
  <c r="E45" i="2" l="1"/>
  <c r="G40" i="2"/>
  <c r="G45" i="2" s="1"/>
  <c r="E45" i="6"/>
  <c r="C46" i="1"/>
  <c r="C47" i="1"/>
  <c r="D2" i="7" l="1"/>
  <c r="D5" i="7"/>
  <c r="C3" i="1" l="1"/>
  <c r="C9" i="9" l="1"/>
  <c r="C8" i="9"/>
  <c r="D3" i="7" l="1"/>
  <c r="D5" i="9"/>
  <c r="D3" i="9"/>
</calcChain>
</file>

<file path=xl/sharedStrings.xml><?xml version="1.0" encoding="utf-8"?>
<sst xmlns="http://schemas.openxmlformats.org/spreadsheetml/2006/main" count="319" uniqueCount="138">
  <si>
    <t>Time Period:</t>
  </si>
  <si>
    <t>Paid Through:</t>
  </si>
  <si>
    <t>Report:</t>
  </si>
  <si>
    <t>Total</t>
  </si>
  <si>
    <t>Incurral Time Period:</t>
  </si>
  <si>
    <t>Print name</t>
  </si>
  <si>
    <t>Date</t>
  </si>
  <si>
    <t>Signature &amp; Title</t>
  </si>
  <si>
    <t>Phone number</t>
  </si>
  <si>
    <t>Report 2</t>
  </si>
  <si>
    <t>Expenses During:</t>
  </si>
  <si>
    <t>Reporting Entity and Time Period:</t>
  </si>
  <si>
    <t>Service Incurral Period:</t>
  </si>
  <si>
    <t>General:</t>
  </si>
  <si>
    <t>Reporting Template Contents:</t>
  </si>
  <si>
    <t>Report Instructions:</t>
  </si>
  <si>
    <t>By: CEO/CFO</t>
  </si>
  <si>
    <t>Please provide any text, tables, numbers, etc. that you would like to communicate but were not able to include within the preceding reports.</t>
  </si>
  <si>
    <t xml:space="preserve">I certify that, to the best of my understanding, the data summaries included in this template have been completed as instructed, </t>
  </si>
  <si>
    <t>Month of Enrollment</t>
  </si>
  <si>
    <t>January</t>
  </si>
  <si>
    <t>February</t>
  </si>
  <si>
    <t>March</t>
  </si>
  <si>
    <t>April</t>
  </si>
  <si>
    <t>May</t>
  </si>
  <si>
    <t>June</t>
  </si>
  <si>
    <t>July</t>
  </si>
  <si>
    <t>August</t>
  </si>
  <si>
    <t>September</t>
  </si>
  <si>
    <t>October</t>
  </si>
  <si>
    <t>November</t>
  </si>
  <si>
    <t>December</t>
  </si>
  <si>
    <t>Plan Name</t>
  </si>
  <si>
    <t>Primary Care Expenditures Only</t>
  </si>
  <si>
    <t>Total Health Care Expenditures</t>
  </si>
  <si>
    <t>4. Provider Incentives</t>
  </si>
  <si>
    <t>a. Patient-Centered Primary Care Homes</t>
  </si>
  <si>
    <t>b. Proprietary PCMH initiatives</t>
  </si>
  <si>
    <t>c. Other multi-Payer PCMH Initiatives</t>
  </si>
  <si>
    <t>Primary Care Category</t>
  </si>
  <si>
    <t>3. Patient-Centered Primary Care Homes/ Medical Homes (PCPCH/PCMH)</t>
  </si>
  <si>
    <t>Explanation of non claims-based expenditures</t>
  </si>
  <si>
    <t>Submission Certification (by CEO/CFO)</t>
  </si>
  <si>
    <t>Please fill in total member months for this population</t>
  </si>
  <si>
    <t>Medicaid Coordinated Care</t>
  </si>
  <si>
    <t>Commercial</t>
  </si>
  <si>
    <t>State of Oregon PEBB and OEBB</t>
  </si>
  <si>
    <t>Medicare</t>
  </si>
  <si>
    <t>Total Commercial Enrollment</t>
  </si>
  <si>
    <t>Total Medicaid Enrollment</t>
  </si>
  <si>
    <t>Total PEBB/OEBB Enrollment</t>
  </si>
  <si>
    <t>Total Medicare Enrollment</t>
  </si>
  <si>
    <t>This is a summary of total enrollment for all lines of buiness reported in Reports 1a-1d</t>
  </si>
  <si>
    <t>FFS Data Issues</t>
  </si>
  <si>
    <t>Please describe any issues you feel that we should be aware of when reviewing your FFS claims data contained in the All-Payer All-Claims database.  For example, data issues, missing data, unusual claims lag, etc.</t>
  </si>
  <si>
    <t>Report 1a</t>
  </si>
  <si>
    <t>Report 1b</t>
  </si>
  <si>
    <t>Report 1c</t>
  </si>
  <si>
    <t>Report 1d</t>
  </si>
  <si>
    <t>Report 1 Summary</t>
  </si>
  <si>
    <t>Report 4</t>
  </si>
  <si>
    <t>Report 3</t>
  </si>
  <si>
    <t>Plan Name:</t>
  </si>
  <si>
    <t>Final Summary of all non claims-based expenditures</t>
  </si>
  <si>
    <t>&gt; You do not need to complete any part of this report.  This report summarizes the information collected in Reports 1a - 1d, and can</t>
  </si>
  <si>
    <t xml:space="preserve">   be used by you to verify that the overall total is correct.</t>
  </si>
  <si>
    <t xml:space="preserve">   belongs to.</t>
  </si>
  <si>
    <t>&gt; Please report any issues or considerations you think we should take into account when looking at your Fee-For-Service claims</t>
  </si>
  <si>
    <t xml:space="preserve">   long claims lag period, etc.</t>
  </si>
  <si>
    <t xml:space="preserve">   contained in the All-Payer All-Claims database.  For example; missing claims, bad data, missing subcapitation flag, unusually</t>
  </si>
  <si>
    <t xml:space="preserve">&gt; Please provide certification by the CEO, CFO, or whomever is responsible for certifying that the figures in this reporting template </t>
  </si>
  <si>
    <t>Non Claims-Based Expenditure Category Definitions:</t>
  </si>
  <si>
    <t>3. Patient-Centered Primary Care Homes/Medical Homes (PCPCH/PCMH)</t>
  </si>
  <si>
    <t>a) Patient-Centered Primary Care Homes</t>
  </si>
  <si>
    <t>b) Proprietary PCMH initiatives</t>
  </si>
  <si>
    <t>c) Other Multi-payer PCMH initiatives (i.e. Comprehensive Primary Care Initiative)</t>
  </si>
  <si>
    <t>Please fill in all green sections contained in this workbook.  They will change colors after you have entered a value.</t>
  </si>
  <si>
    <t>&gt; Please report enrollment for your commercial line of business, if applicable, in the top portion of the report</t>
  </si>
  <si>
    <t xml:space="preserve">&gt; Please report any non-claims based expenditures with regards to your commercial line of business, if applicable, that relate to each </t>
  </si>
  <si>
    <t>&gt; Please report enrollment for your Medicaid Coordinated Care line of business, if applicable, in the top portion of the report</t>
  </si>
  <si>
    <t>&gt; Please report any non-claims based expenditures with regards to your Medicaid Coordinated Care line of business, if applicable, that</t>
  </si>
  <si>
    <t>&gt; Please report enrollment for your PEBB/OEBB line of business, if applicable, in the top portion of the report</t>
  </si>
  <si>
    <t xml:space="preserve">&gt; Please report any non-claims based expenditures with regards to your PEBB/OEBB line of business, if applicable, that relate to each </t>
  </si>
  <si>
    <t>&gt; Please report enrollment for your Medicare line of business, if applicable, in the top portion of the report</t>
  </si>
  <si>
    <t xml:space="preserve">&gt; Please report any non-claims based expenditures with regards to your Medicare line of business, if applicable, that relate to each </t>
  </si>
  <si>
    <t>&gt; Please provide descriptions of expenditures reported in Reports 1a - 1d.  Please specify which line of business each description</t>
  </si>
  <si>
    <t xml:space="preserve">   category in the lower portion of the report.  See next section for a longer description of each category.  Please do not include  </t>
  </si>
  <si>
    <t xml:space="preserve">   expenditures relating to Fee-For-Service or your Medicaid, PEBB/OEBB, or Medicare lines of business in this report.  Only report on </t>
  </si>
  <si>
    <t xml:space="preserve">   relate to each category in the lower portion of the report.  See next section for a longer description of each category.  Please do not </t>
  </si>
  <si>
    <t xml:space="preserve">   include expenditures relating to Fee-For-Service or your Commercial, PEBB/OEBB, or Medicare lines of business in this report.  Only  </t>
  </si>
  <si>
    <t xml:space="preserve">   expenditures relating to Fee-For-Service or your Commercial, Medicaid, or Medicare lines of business in this report.  Only report on </t>
  </si>
  <si>
    <t xml:space="preserve">   category in the lower portion of the report.  See next section for a longer description of each category.  Please do not include </t>
  </si>
  <si>
    <t xml:space="preserve">   expenditures relating to Fee-For-Service or your Commercial, Medicaid, or PEBB/OEBB lines of business in this report.  Only report </t>
  </si>
  <si>
    <t xml:space="preserve">   are accurate and representative of the health plan's experience for the given time period.  Electronic signature is acceptable.</t>
  </si>
  <si>
    <t>Please note the following:                                                                                                                                                                                                             
   1) Please allocate appropriate behavioral health care expenditures to the primary care reporting column if possible. However, only include
        behavioral health services that are provided at the primary care clinic level. For example, a behaviorist embedded in a primary care 
        clinic would be allowable. Mental health care services provided outside of the primary care clinic setting would not be allowable.  
        Please include a description of how you allocated these costs on the scratch sheet. If it is not possible to allocate these expenditures, 
        please also note that in the scratch sheet and only include them in total health care costs.           
  2) Exclude dental expenditures from both primary and total health care costs.          
  3) Please note any other details you would like to include on the scratch sheet.</t>
  </si>
  <si>
    <t>Commercial Member Months</t>
  </si>
  <si>
    <t>Commercial Non Claims-based Expenditures</t>
  </si>
  <si>
    <t>Medicare Member Months</t>
  </si>
  <si>
    <t>State of Oregon PEBB and OEBB Member Months</t>
  </si>
  <si>
    <t>Medicaid Coordinated Care Member Months</t>
  </si>
  <si>
    <t>Medicaid Coordinated Care Non Claims-based Expenditures</t>
  </si>
  <si>
    <t>State of Oregon PEBB and OEBB Non Claims-based Expenditures</t>
  </si>
  <si>
    <t>Medicare Non Claims-based Expenditures</t>
  </si>
  <si>
    <t>a. Retrospective performance-based payments</t>
  </si>
  <si>
    <t>5. Health Information Technology (HIT) structural changers</t>
  </si>
  <si>
    <t>6. Workforce expenditures</t>
  </si>
  <si>
    <t>1. Capitated or salaried expenditures</t>
  </si>
  <si>
    <t>2. Risk-Based reconciliation</t>
  </si>
  <si>
    <t>c. Other multi-payer PCMH Initiatives</t>
  </si>
  <si>
    <t>4. Provider incentives</t>
  </si>
  <si>
    <t>b. Prospective performance-based payments</t>
  </si>
  <si>
    <t>b.  Prospective performance-based payments</t>
  </si>
  <si>
    <t>5. Health Information Technology (HIT) structural changes</t>
  </si>
  <si>
    <t>1. Capitation and/or salaried arrangements with primary care providers or practices not billed or captured through claims</t>
  </si>
  <si>
    <t>2. Risk-based reconciliation for arrangements with primary care providers or practices not billed or captured through claims</t>
  </si>
  <si>
    <t>a) Retrospective incentive payments to primary care providers or practices based on performance aimed at decreasing cost or</t>
  </si>
  <si>
    <t xml:space="preserve"> improving value for a defined population of patients</t>
  </si>
  <si>
    <t xml:space="preserve">b) Prospective incentive payments to primary care providers or practices aimed at developing capacity for improving care for a </t>
  </si>
  <si>
    <t xml:space="preserve"> defined population of patients</t>
  </si>
  <si>
    <t xml:space="preserve">5. Payments for Health Information Technology structural changes at a primary care practice such as electronic records and data </t>
  </si>
  <si>
    <t xml:space="preserve"> reporting capacity from those records</t>
  </si>
  <si>
    <t xml:space="preserve"> primary care practice (i.e. practice coaches, patient educators, patient navigators, nurse care managers, etc.)</t>
  </si>
  <si>
    <t>6. Workforce expenses including: Payments or expenses for supplemental staff or supplemental activities integrated into the</t>
  </si>
  <si>
    <t>PC.ServicesReport@dhsoha.state.or.us</t>
  </si>
  <si>
    <t xml:space="preserve">If you questions, please email PC.ServicesReport@dhsoha.state.or.us </t>
  </si>
  <si>
    <t>Non Primary Care Expenditures</t>
  </si>
  <si>
    <r>
      <t xml:space="preserve">Senate Bill 231 (2015) and House Bill 4017 (2016) require prominent insurance carriers, Coordinated Care Organizations (CCOs), the Public Employees’ Benefit Board (PEBB), and the Oregon Educators Benefit Board (OEBB) to report the proportion of the organization’s total medical expenses that are allocated to primary care. Data must be reported no later than October 1, 2017. The intent of this legislation is to include all investments directed toward primary care at the clinic level, even those outside of the traditional fee-for-service (FFS) system. The Oregon Health Authority (OHA) will use data available through the All-Payer All-Claims (APAC) Database to calculate FFS expenditures that can be captured through claims data. Since the OHA already has access to this data, insurance carriers, CCOs, PEBB, and OEBB will not be required to report additional data on FFS expenditures.                 
</t>
    </r>
    <r>
      <rPr>
        <b/>
        <sz val="10"/>
        <rFont val="Calibri"/>
        <family val="2"/>
        <scheme val="minor"/>
      </rPr>
      <t xml:space="preserve">The purpose of this report template is to capture non-claims based expenditures only.                                                                                             
</t>
    </r>
  </si>
  <si>
    <r>
      <t xml:space="preserve">Submit this template by October 1, 2018 to </t>
    </r>
    <r>
      <rPr>
        <b/>
        <u/>
        <sz val="10"/>
        <color rgb="FFFF0000"/>
        <rFont val="Calibri"/>
        <family val="2"/>
        <scheme val="minor"/>
      </rPr>
      <t/>
    </r>
  </si>
  <si>
    <t>January 1, 2017 - December 31, 2017</t>
  </si>
  <si>
    <t>CY17</t>
  </si>
  <si>
    <t>Submit this template by October 1, 2018 to</t>
  </si>
  <si>
    <t>Please fill in Non claims-based expenditure information for this population.  It should be based on services incurred during 2017</t>
  </si>
  <si>
    <t>Total Incurred in 2017</t>
  </si>
  <si>
    <t>Member Months for CY2017</t>
  </si>
  <si>
    <t xml:space="preserve">   services implemented or incurred in 2017</t>
  </si>
  <si>
    <t xml:space="preserve">   report on services implemented or incurred in 2017.</t>
  </si>
  <si>
    <t xml:space="preserve">   services implemented or incurred in 2017.</t>
  </si>
  <si>
    <t xml:space="preserve">   on services implemented or incurred in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</si>
</sst>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4" formatCode="_(&quot;$&quot;* #,##0.00_);_(&quot;$&quot;* \(#,##0.00\);_(&quot;$&quot;* &quot;-&quot;??_);_(@_)"/>
    <numFmt numFmtId="43" formatCode="_(* #,##0.00_);_(* \(#,##0.00\);_(* &quot;-&quot;??_);_(@_)"/>
    <numFmt numFmtId="164" formatCode="_(* #,##0_);_(* \(#,##0\);_(* &quot;-&quot;??_);_(@_)"/>
    <numFmt numFmtId="165" formatCode="[$-409]mmm\-yy;@"/>
  </numFmts>
  <fonts count="18">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Calibri"/>
      <family val="2"/>
      <scheme val="minor"/>
    </font>
    <font>
      <b/>
      <sz val="10"/>
      <name val="Calibri"/>
      <family val="2"/>
      <scheme val="minor"/>
    </font>
    <font>
      <b/>
      <u/>
      <sz val="10"/>
      <name val="Calibri"/>
      <family val="2"/>
      <scheme val="minor"/>
    </font>
    <font>
      <i/>
      <sz val="10"/>
      <color theme="0" tint="-0.499984740745262"/>
      <name val="Calibri"/>
      <family val="2"/>
      <scheme val="minor"/>
    </font>
    <font>
      <sz val="10"/>
      <color theme="1"/>
      <name val="Tahoma"/>
      <family val="2"/>
    </font>
    <font>
      <u/>
      <sz val="10"/>
      <color theme="10"/>
      <name val="Arial"/>
      <family val="2"/>
    </font>
    <font>
      <b/>
      <sz val="10"/>
      <color rgb="FFFF0000"/>
      <name val="Calibri"/>
      <family val="2"/>
      <scheme val="minor"/>
    </font>
    <font>
      <sz val="10"/>
      <color theme="1"/>
      <name val="Arial"/>
      <family val="2"/>
    </font>
    <font>
      <b/>
      <sz val="10"/>
      <color rgb="FF000000"/>
      <name val="Calibri"/>
      <family val="2"/>
    </font>
    <font>
      <sz val="10"/>
      <color theme="1"/>
      <name val="Calibri"/>
      <family val="2"/>
      <scheme val="minor"/>
    </font>
    <font>
      <b/>
      <sz val="14"/>
      <name val="Calibri"/>
      <family val="2"/>
      <scheme val="minor"/>
    </font>
    <font>
      <b/>
      <sz val="11"/>
      <color rgb="FFFF0000"/>
      <name val="Calibri"/>
      <family val="2"/>
      <scheme val="minor"/>
    </font>
    <font>
      <b/>
      <u/>
      <sz val="10"/>
      <color rgb="FFFF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15">
    <xf numFmtId="165" fontId="0" fillId="0" borderId="0"/>
    <xf numFmtId="43" fontId="4" fillId="0" borderId="0" applyFont="0" applyFill="0" applyBorder="0" applyAlignment="0" applyProtection="0"/>
    <xf numFmtId="44" fontId="4" fillId="0" borderId="0" applyFont="0" applyFill="0" applyBorder="0" applyAlignment="0" applyProtection="0"/>
    <xf numFmtId="165" fontId="3" fillId="0" borderId="0"/>
    <xf numFmtId="165" fontId="3" fillId="0" borderId="0"/>
    <xf numFmtId="43" fontId="3" fillId="0" borderId="0" applyFont="0" applyFill="0" applyBorder="0" applyAlignment="0" applyProtection="0"/>
    <xf numFmtId="44" fontId="3" fillId="0" borderId="0" applyFont="0" applyFill="0" applyBorder="0" applyAlignment="0" applyProtection="0"/>
    <xf numFmtId="165" fontId="2" fillId="0" borderId="0"/>
    <xf numFmtId="43" fontId="2" fillId="0" borderId="0" applyFont="0" applyFill="0" applyBorder="0" applyAlignment="0" applyProtection="0"/>
    <xf numFmtId="165" fontId="9" fillId="0" borderId="0"/>
    <xf numFmtId="44" fontId="2" fillId="0" borderId="0" applyFont="0" applyFill="0" applyBorder="0" applyAlignment="0" applyProtection="0"/>
    <xf numFmtId="165" fontId="1" fillId="0" borderId="0"/>
    <xf numFmtId="43" fontId="1" fillId="0" borderId="0" applyFont="0" applyFill="0" applyBorder="0" applyAlignment="0" applyProtection="0"/>
    <xf numFmtId="44" fontId="1" fillId="0" borderId="0" applyFont="0" applyFill="0" applyBorder="0" applyAlignment="0" applyProtection="0"/>
    <xf numFmtId="165" fontId="10" fillId="0" borderId="0" applyNumberFormat="0" applyFill="0" applyBorder="0" applyAlignment="0" applyProtection="0"/>
  </cellStyleXfs>
  <cellXfs count="165">
    <xf numFmtId="165" fontId="0" fillId="0" borderId="0" xfId="0"/>
    <xf numFmtId="165" fontId="5" fillId="0" borderId="0" xfId="0" applyFont="1" applyProtection="1">
      <protection locked="0"/>
    </xf>
    <xf numFmtId="165" fontId="5" fillId="0" borderId="0" xfId="0" applyFont="1" applyProtection="1"/>
    <xf numFmtId="165" fontId="0" fillId="0" borderId="0" xfId="0" applyProtection="1"/>
    <xf numFmtId="165" fontId="8" fillId="0" borderId="0" xfId="0" applyFont="1" applyProtection="1"/>
    <xf numFmtId="165" fontId="6" fillId="0" borderId="0" xfId="0" applyFont="1" applyProtection="1"/>
    <xf numFmtId="165" fontId="5" fillId="0" borderId="0" xfId="0" applyFont="1" applyFill="1" applyProtection="1"/>
    <xf numFmtId="165" fontId="6" fillId="0" borderId="4" xfId="0" applyFont="1" applyBorder="1" applyProtection="1"/>
    <xf numFmtId="165" fontId="6" fillId="0" borderId="0" xfId="0" applyFont="1" applyFill="1" applyProtection="1"/>
    <xf numFmtId="165" fontId="7" fillId="0" borderId="0" xfId="0" applyFont="1" applyBorder="1" applyAlignment="1" applyProtection="1">
      <alignment horizontal="right"/>
    </xf>
    <xf numFmtId="165" fontId="5" fillId="0" borderId="0" xfId="0" applyFont="1" applyFill="1" applyBorder="1" applyAlignment="1" applyProtection="1">
      <alignment horizontal="left"/>
    </xf>
    <xf numFmtId="165" fontId="5" fillId="0" borderId="0" xfId="0" applyFont="1" applyAlignment="1" applyProtection="1">
      <alignment horizontal="centerContinuous" vertical="top" wrapText="1"/>
    </xf>
    <xf numFmtId="165" fontId="5" fillId="0" borderId="0" xfId="0" applyFont="1" applyAlignment="1" applyProtection="1">
      <alignment horizontal="centerContinuous"/>
    </xf>
    <xf numFmtId="165" fontId="5" fillId="0" borderId="0" xfId="0" applyFont="1" applyFill="1" applyBorder="1" applyAlignment="1" applyProtection="1">
      <alignment horizontal="left" vertical="top"/>
    </xf>
    <xf numFmtId="165" fontId="6" fillId="0" borderId="8" xfId="0" applyFont="1" applyBorder="1" applyProtection="1"/>
    <xf numFmtId="0" fontId="5" fillId="0" borderId="0" xfId="0" applyNumberFormat="1" applyFont="1" applyProtection="1"/>
    <xf numFmtId="165" fontId="5" fillId="0" borderId="6" xfId="0" applyFont="1" applyBorder="1" applyAlignment="1" applyProtection="1">
      <alignment horizontal="centerContinuous"/>
    </xf>
    <xf numFmtId="165" fontId="5" fillId="0" borderId="0" xfId="3" applyFont="1" applyProtection="1"/>
    <xf numFmtId="165" fontId="7" fillId="0" borderId="0" xfId="3" applyFont="1" applyBorder="1" applyAlignment="1" applyProtection="1">
      <alignment horizontal="right"/>
    </xf>
    <xf numFmtId="165" fontId="6" fillId="0" borderId="7" xfId="3" applyFont="1" applyBorder="1" applyProtection="1"/>
    <xf numFmtId="165" fontId="6" fillId="0" borderId="15" xfId="3" applyFont="1" applyBorder="1" applyProtection="1"/>
    <xf numFmtId="165" fontId="6" fillId="0" borderId="16" xfId="3" applyFont="1" applyBorder="1" applyProtection="1"/>
    <xf numFmtId="165" fontId="6" fillId="0" borderId="7" xfId="3" applyFont="1" applyFill="1" applyBorder="1" applyProtection="1"/>
    <xf numFmtId="15" fontId="6" fillId="2" borderId="0" xfId="0" applyNumberFormat="1" applyFont="1" applyFill="1" applyAlignment="1" applyProtection="1">
      <alignment horizontal="left"/>
      <protection locked="0"/>
    </xf>
    <xf numFmtId="165" fontId="6" fillId="0" borderId="7" xfId="3" applyFont="1" applyBorder="1" applyAlignment="1" applyProtection="1">
      <alignment horizontal="center" wrapText="1"/>
    </xf>
    <xf numFmtId="165" fontId="6" fillId="0" borderId="17" xfId="3" applyFont="1" applyBorder="1" applyAlignment="1" applyProtection="1">
      <alignment horizontal="center" wrapText="1"/>
    </xf>
    <xf numFmtId="165" fontId="6" fillId="0" borderId="4" xfId="0" applyFont="1" applyBorder="1" applyAlignment="1" applyProtection="1">
      <alignment horizontal="centerContinuous"/>
    </xf>
    <xf numFmtId="165" fontId="6" fillId="0" borderId="10" xfId="0" applyFont="1" applyBorder="1" applyProtection="1"/>
    <xf numFmtId="165" fontId="6" fillId="0" borderId="0" xfId="4" applyFont="1" applyBorder="1" applyProtection="1"/>
    <xf numFmtId="165" fontId="6" fillId="0" borderId="11" xfId="4" applyFont="1" applyBorder="1" applyProtection="1"/>
    <xf numFmtId="165" fontId="6" fillId="0" borderId="7" xfId="0" applyFont="1" applyBorder="1" applyProtection="1"/>
    <xf numFmtId="165" fontId="11" fillId="0" borderId="20" xfId="4" applyFont="1" applyBorder="1" applyProtection="1"/>
    <xf numFmtId="165" fontId="6" fillId="0" borderId="5" xfId="4" applyFont="1" applyBorder="1" applyProtection="1"/>
    <xf numFmtId="165" fontId="5" fillId="0" borderId="0" xfId="0" applyFont="1" applyAlignment="1" applyProtection="1">
      <alignment wrapText="1"/>
    </xf>
    <xf numFmtId="165" fontId="5" fillId="0" borderId="0" xfId="0" applyFont="1" applyAlignment="1" applyProtection="1">
      <alignment horizontal="left" vertical="top" wrapText="1"/>
    </xf>
    <xf numFmtId="165" fontId="5" fillId="0" borderId="0" xfId="0" applyFont="1" applyAlignment="1" applyProtection="1">
      <alignment horizontal="left" vertical="top"/>
    </xf>
    <xf numFmtId="165" fontId="5" fillId="0" borderId="0" xfId="0" applyFont="1" applyAlignment="1" applyProtection="1">
      <alignment horizontal="left" vertical="top" indent="2"/>
    </xf>
    <xf numFmtId="165" fontId="6" fillId="0" borderId="0" xfId="3" applyFont="1" applyFill="1" applyBorder="1" applyProtection="1"/>
    <xf numFmtId="164" fontId="5" fillId="0" borderId="0" xfId="5" applyNumberFormat="1" applyFont="1" applyFill="1" applyBorder="1" applyProtection="1"/>
    <xf numFmtId="165" fontId="6" fillId="0" borderId="3" xfId="3" applyFont="1" applyFill="1" applyBorder="1" applyAlignment="1" applyProtection="1">
      <alignment horizontal="center" wrapText="1"/>
    </xf>
    <xf numFmtId="165" fontId="6" fillId="0" borderId="17" xfId="3" applyFont="1" applyFill="1" applyBorder="1" applyAlignment="1" applyProtection="1">
      <alignment horizontal="center" wrapText="1"/>
    </xf>
    <xf numFmtId="165" fontId="8" fillId="0" borderId="0" xfId="0" applyFont="1" applyFill="1" applyProtection="1"/>
    <xf numFmtId="0" fontId="5" fillId="0" borderId="0" xfId="0" applyNumberFormat="1" applyFont="1" applyFill="1" applyProtection="1"/>
    <xf numFmtId="165" fontId="0" fillId="0" borderId="0" xfId="0" applyFill="1" applyProtection="1"/>
    <xf numFmtId="165" fontId="5" fillId="0" borderId="4" xfId="0" applyFont="1" applyFill="1" applyBorder="1" applyProtection="1"/>
    <xf numFmtId="165" fontId="5" fillId="0" borderId="5" xfId="0" applyFont="1" applyFill="1" applyBorder="1" applyProtection="1"/>
    <xf numFmtId="165" fontId="5" fillId="0" borderId="6" xfId="0" applyFont="1" applyFill="1" applyBorder="1" applyProtection="1"/>
    <xf numFmtId="165" fontId="5" fillId="0" borderId="8" xfId="0" applyFont="1" applyFill="1" applyBorder="1" applyProtection="1"/>
    <xf numFmtId="165" fontId="5" fillId="0" borderId="0" xfId="0" applyFont="1" applyFill="1" applyBorder="1" applyProtection="1"/>
    <xf numFmtId="165" fontId="5" fillId="0" borderId="9" xfId="0" applyFont="1" applyFill="1" applyBorder="1" applyProtection="1"/>
    <xf numFmtId="165" fontId="5" fillId="0" borderId="10" xfId="0" applyFont="1" applyFill="1" applyBorder="1" applyProtection="1"/>
    <xf numFmtId="165" fontId="5" fillId="0" borderId="11" xfId="0" applyFont="1" applyFill="1" applyBorder="1" applyProtection="1"/>
    <xf numFmtId="165" fontId="5" fillId="0" borderId="14" xfId="0" applyFont="1" applyFill="1" applyBorder="1" applyProtection="1"/>
    <xf numFmtId="165" fontId="6" fillId="0" borderId="4" xfId="0" applyFont="1" applyFill="1" applyBorder="1" applyProtection="1"/>
    <xf numFmtId="165" fontId="6" fillId="0" borderId="8" xfId="0" applyFont="1" applyFill="1" applyBorder="1" applyAlignment="1" applyProtection="1">
      <alignment horizontal="right"/>
    </xf>
    <xf numFmtId="165" fontId="6" fillId="0" borderId="10" xfId="0" applyFont="1" applyFill="1" applyBorder="1" applyAlignment="1" applyProtection="1">
      <alignment horizontal="right"/>
    </xf>
    <xf numFmtId="164" fontId="5" fillId="0" borderId="11" xfId="1" applyNumberFormat="1" applyFont="1" applyFill="1" applyBorder="1" applyProtection="1"/>
    <xf numFmtId="165" fontId="6" fillId="0" borderId="11" xfId="0" applyFont="1" applyFill="1" applyBorder="1" applyProtection="1"/>
    <xf numFmtId="165" fontId="5" fillId="0" borderId="0" xfId="3" applyFont="1" applyFill="1" applyBorder="1" applyProtection="1"/>
    <xf numFmtId="165" fontId="6" fillId="0" borderId="8" xfId="0" applyFont="1" applyFill="1" applyBorder="1" applyProtection="1"/>
    <xf numFmtId="165" fontId="10" fillId="0" borderId="8" xfId="14" applyFill="1" applyBorder="1" applyProtection="1"/>
    <xf numFmtId="165" fontId="12" fillId="0" borderId="8" xfId="14" applyFont="1" applyFill="1" applyBorder="1" applyProtection="1"/>
    <xf numFmtId="165" fontId="12" fillId="0" borderId="8" xfId="14" applyFont="1" applyFill="1" applyBorder="1" applyAlignment="1" applyProtection="1">
      <alignment horizontal="left" indent="2"/>
    </xf>
    <xf numFmtId="165" fontId="12" fillId="0" borderId="8" xfId="14" applyFont="1" applyFill="1" applyBorder="1" applyAlignment="1" applyProtection="1">
      <alignment horizontal="left" indent="3"/>
    </xf>
    <xf numFmtId="165" fontId="12" fillId="0" borderId="4" xfId="14" applyFont="1" applyFill="1" applyBorder="1" applyProtection="1"/>
    <xf numFmtId="49" fontId="6" fillId="4" borderId="3" xfId="3" applyNumberFormat="1" applyFont="1" applyFill="1" applyBorder="1" applyAlignment="1" applyProtection="1">
      <alignment horizontal="centerContinuous" wrapText="1"/>
    </xf>
    <xf numFmtId="165" fontId="6" fillId="0" borderId="0" xfId="0" applyFont="1" applyFill="1" applyBorder="1" applyProtection="1"/>
    <xf numFmtId="15" fontId="6" fillId="2" borderId="0" xfId="0" applyNumberFormat="1" applyFont="1" applyFill="1" applyAlignment="1" applyProtection="1">
      <alignment horizontal="left"/>
    </xf>
    <xf numFmtId="165" fontId="13" fillId="0" borderId="0" xfId="0" applyFont="1" applyProtection="1"/>
    <xf numFmtId="43" fontId="6" fillId="4" borderId="3" xfId="3" applyNumberFormat="1" applyFont="1" applyFill="1" applyBorder="1" applyAlignment="1" applyProtection="1">
      <alignment horizontal="centerContinuous" wrapText="1"/>
    </xf>
    <xf numFmtId="43" fontId="6" fillId="0" borderId="0" xfId="0" applyNumberFormat="1" applyFont="1" applyFill="1" applyProtection="1"/>
    <xf numFmtId="43" fontId="5" fillId="0" borderId="0" xfId="0" applyNumberFormat="1" applyFont="1" applyProtection="1"/>
    <xf numFmtId="165" fontId="15" fillId="0" borderId="0" xfId="0" applyFont="1" applyProtection="1"/>
    <xf numFmtId="165" fontId="15" fillId="0" borderId="0" xfId="3" applyFont="1" applyFill="1" applyBorder="1" applyProtection="1"/>
    <xf numFmtId="165" fontId="6" fillId="0" borderId="4" xfId="4" applyFont="1" applyBorder="1" applyProtection="1"/>
    <xf numFmtId="165" fontId="6" fillId="3" borderId="7" xfId="0" applyFont="1" applyFill="1" applyBorder="1" applyAlignment="1" applyProtection="1">
      <alignment horizontal="centerContinuous"/>
    </xf>
    <xf numFmtId="37" fontId="5" fillId="2" borderId="1" xfId="5" applyNumberFormat="1" applyFont="1" applyFill="1" applyBorder="1" applyProtection="1">
      <protection locked="0"/>
    </xf>
    <xf numFmtId="37" fontId="5" fillId="2" borderId="2" xfId="5" applyNumberFormat="1" applyFont="1" applyFill="1" applyBorder="1" applyProtection="1">
      <protection locked="0"/>
    </xf>
    <xf numFmtId="37" fontId="5" fillId="2" borderId="13" xfId="5" applyNumberFormat="1" applyFont="1" applyFill="1" applyBorder="1" applyProtection="1">
      <protection locked="0"/>
    </xf>
    <xf numFmtId="37" fontId="5" fillId="3" borderId="3" xfId="5" applyNumberFormat="1" applyFont="1" applyFill="1" applyBorder="1" applyProtection="1"/>
    <xf numFmtId="44" fontId="5" fillId="2" borderId="21" xfId="2" applyNumberFormat="1" applyFont="1" applyFill="1" applyBorder="1" applyProtection="1">
      <protection locked="0"/>
    </xf>
    <xf numFmtId="44" fontId="5" fillId="2" borderId="22" xfId="2" applyNumberFormat="1" applyFont="1" applyFill="1" applyBorder="1" applyProtection="1">
      <protection locked="0"/>
    </xf>
    <xf numFmtId="44" fontId="5" fillId="3" borderId="23" xfId="2" applyNumberFormat="1" applyFont="1" applyFill="1" applyBorder="1" applyProtection="1"/>
    <xf numFmtId="44" fontId="5" fillId="3" borderId="24" xfId="2" applyNumberFormat="1" applyFont="1" applyFill="1" applyBorder="1" applyProtection="1"/>
    <xf numFmtId="44" fontId="5" fillId="2" borderId="19" xfId="2" applyNumberFormat="1" applyFont="1" applyFill="1" applyBorder="1" applyProtection="1">
      <protection locked="0"/>
    </xf>
    <xf numFmtId="44" fontId="5" fillId="2" borderId="27" xfId="2" applyNumberFormat="1" applyFont="1" applyFill="1" applyBorder="1" applyProtection="1">
      <protection locked="0"/>
    </xf>
    <xf numFmtId="44" fontId="5" fillId="2" borderId="25" xfId="2" applyNumberFormat="1" applyFont="1" applyFill="1" applyBorder="1" applyProtection="1">
      <protection locked="0"/>
    </xf>
    <xf numFmtId="44" fontId="5" fillId="2" borderId="26" xfId="2" applyNumberFormat="1" applyFont="1" applyFill="1" applyBorder="1" applyProtection="1">
      <protection locked="0"/>
    </xf>
    <xf numFmtId="7" fontId="5" fillId="2" borderId="21" xfId="2" applyNumberFormat="1" applyFont="1" applyFill="1" applyBorder="1" applyProtection="1"/>
    <xf numFmtId="7" fontId="5" fillId="2" borderId="22" xfId="2" applyNumberFormat="1" applyFont="1" applyFill="1" applyBorder="1" applyProtection="1"/>
    <xf numFmtId="7" fontId="5" fillId="3" borderId="23" xfId="2" applyNumberFormat="1" applyFont="1" applyFill="1" applyBorder="1" applyProtection="1"/>
    <xf numFmtId="7" fontId="5" fillId="3" borderId="24" xfId="2" applyNumberFormat="1" applyFont="1" applyFill="1" applyBorder="1" applyProtection="1"/>
    <xf numFmtId="7" fontId="5" fillId="2" borderId="19" xfId="2" applyNumberFormat="1" applyFont="1" applyFill="1" applyBorder="1" applyProtection="1"/>
    <xf numFmtId="7" fontId="5" fillId="2" borderId="27" xfId="2" applyNumberFormat="1" applyFont="1" applyFill="1" applyBorder="1" applyProtection="1"/>
    <xf numFmtId="7" fontId="5" fillId="2" borderId="25" xfId="2" applyNumberFormat="1" applyFont="1" applyFill="1" applyBorder="1" applyProtection="1"/>
    <xf numFmtId="7" fontId="5" fillId="2" borderId="26" xfId="2" applyNumberFormat="1" applyFont="1" applyFill="1" applyBorder="1" applyProtection="1"/>
    <xf numFmtId="7" fontId="5" fillId="2" borderId="23" xfId="2" applyNumberFormat="1" applyFont="1" applyFill="1" applyBorder="1" applyProtection="1"/>
    <xf numFmtId="7" fontId="5" fillId="2" borderId="24" xfId="2" applyNumberFormat="1" applyFont="1" applyFill="1" applyBorder="1" applyProtection="1"/>
    <xf numFmtId="7" fontId="5" fillId="2" borderId="28" xfId="2" applyNumberFormat="1" applyFont="1" applyFill="1" applyBorder="1" applyProtection="1"/>
    <xf numFmtId="7" fontId="5" fillId="2" borderId="29" xfId="2" applyNumberFormat="1" applyFont="1" applyFill="1" applyBorder="1" applyProtection="1"/>
    <xf numFmtId="37" fontId="5" fillId="2" borderId="1" xfId="5" applyNumberFormat="1" applyFont="1" applyFill="1" applyBorder="1" applyProtection="1"/>
    <xf numFmtId="37" fontId="5" fillId="2" borderId="2" xfId="5" applyNumberFormat="1" applyFont="1" applyFill="1" applyBorder="1" applyProtection="1"/>
    <xf numFmtId="37" fontId="5" fillId="2" borderId="13" xfId="5" applyNumberFormat="1" applyFont="1" applyFill="1" applyBorder="1" applyProtection="1"/>
    <xf numFmtId="37" fontId="5" fillId="3" borderId="18" xfId="5" applyNumberFormat="1" applyFont="1" applyFill="1" applyBorder="1" applyProtection="1"/>
    <xf numFmtId="165" fontId="5" fillId="3" borderId="30" xfId="0" applyFont="1" applyFill="1" applyBorder="1" applyAlignment="1" applyProtection="1">
      <alignment horizontal="centerContinuous"/>
    </xf>
    <xf numFmtId="44" fontId="6" fillId="3" borderId="21" xfId="2" applyNumberFormat="1" applyFont="1" applyFill="1" applyBorder="1" applyProtection="1"/>
    <xf numFmtId="44" fontId="6" fillId="3" borderId="22" xfId="2" applyNumberFormat="1" applyFont="1" applyFill="1" applyBorder="1" applyProtection="1"/>
    <xf numFmtId="7" fontId="6" fillId="3" borderId="21" xfId="2" applyNumberFormat="1" applyFont="1" applyFill="1" applyBorder="1" applyProtection="1"/>
    <xf numFmtId="7" fontId="6" fillId="3" borderId="22" xfId="2" applyNumberFormat="1" applyFont="1" applyFill="1" applyBorder="1" applyProtection="1"/>
    <xf numFmtId="165" fontId="12" fillId="0" borderId="8" xfId="14" applyFont="1" applyFill="1" applyBorder="1" applyAlignment="1" applyProtection="1">
      <alignment horizontal="left" indent="1"/>
    </xf>
    <xf numFmtId="165" fontId="8" fillId="0" borderId="0" xfId="0" applyFont="1" applyProtection="1">
      <protection locked="0"/>
    </xf>
    <xf numFmtId="44" fontId="5" fillId="2" borderId="23" xfId="2" applyNumberFormat="1" applyFont="1" applyFill="1" applyBorder="1" applyProtection="1">
      <protection locked="0"/>
    </xf>
    <xf numFmtId="44" fontId="5" fillId="2" borderId="24" xfId="2" applyNumberFormat="1" applyFont="1" applyFill="1" applyBorder="1" applyProtection="1">
      <protection locked="0"/>
    </xf>
    <xf numFmtId="44" fontId="5" fillId="2" borderId="28" xfId="2" applyNumberFormat="1" applyFont="1" applyFill="1" applyBorder="1" applyProtection="1">
      <protection locked="0"/>
    </xf>
    <xf numFmtId="44" fontId="5" fillId="2" borderId="29" xfId="2" applyNumberFormat="1" applyFont="1" applyFill="1" applyBorder="1" applyProtection="1">
      <protection locked="0"/>
    </xf>
    <xf numFmtId="165" fontId="16" fillId="0" borderId="10" xfId="0" applyFont="1" applyFill="1" applyBorder="1" applyAlignment="1" applyProtection="1"/>
    <xf numFmtId="165" fontId="16" fillId="0" borderId="11" xfId="0" applyFont="1" applyFill="1" applyBorder="1" applyAlignment="1" applyProtection="1"/>
    <xf numFmtId="165" fontId="11" fillId="0" borderId="11" xfId="0" applyFont="1" applyFill="1" applyBorder="1" applyAlignment="1" applyProtection="1"/>
    <xf numFmtId="165" fontId="16" fillId="0" borderId="14" xfId="0" applyFont="1" applyFill="1" applyBorder="1" applyAlignment="1" applyProtection="1"/>
    <xf numFmtId="165" fontId="10" fillId="5" borderId="8" xfId="14" applyFill="1" applyBorder="1" applyAlignment="1">
      <alignment horizontal="center" vertical="top" wrapText="1"/>
    </xf>
    <xf numFmtId="165" fontId="10" fillId="5" borderId="0" xfId="14" applyFill="1" applyBorder="1" applyAlignment="1">
      <alignment horizontal="center" vertical="top" wrapText="1"/>
    </xf>
    <xf numFmtId="165" fontId="10" fillId="5" borderId="9" xfId="14" applyFill="1" applyBorder="1" applyAlignment="1">
      <alignment horizontal="center" vertical="top" wrapText="1"/>
    </xf>
    <xf numFmtId="165" fontId="10" fillId="0" borderId="11" xfId="14" applyFill="1" applyBorder="1" applyAlignment="1" applyProtection="1"/>
    <xf numFmtId="44" fontId="5" fillId="2" borderId="22" xfId="2" applyNumberFormat="1" applyFont="1" applyFill="1" applyBorder="1" applyProtection="1"/>
    <xf numFmtId="44" fontId="5" fillId="2" borderId="27" xfId="2" applyNumberFormat="1" applyFont="1" applyFill="1" applyBorder="1" applyProtection="1"/>
    <xf numFmtId="44" fontId="5" fillId="2" borderId="26" xfId="2" applyNumberFormat="1" applyFont="1" applyFill="1" applyBorder="1" applyProtection="1"/>
    <xf numFmtId="44" fontId="5" fillId="2" borderId="24" xfId="2" applyNumberFormat="1" applyFont="1" applyFill="1" applyBorder="1" applyProtection="1"/>
    <xf numFmtId="44" fontId="5" fillId="2" borderId="29" xfId="2" applyNumberFormat="1" applyFont="1" applyFill="1" applyBorder="1" applyProtection="1"/>
    <xf numFmtId="165" fontId="5" fillId="0" borderId="0" xfId="0" applyFont="1" applyFill="1" applyProtection="1">
      <protection locked="0"/>
    </xf>
    <xf numFmtId="165" fontId="14" fillId="2" borderId="0" xfId="0" applyFont="1" applyFill="1" applyBorder="1" applyAlignment="1" applyProtection="1">
      <alignment horizontal="center"/>
      <protection locked="0"/>
    </xf>
    <xf numFmtId="165" fontId="5" fillId="5" borderId="8" xfId="0" applyFont="1" applyFill="1" applyBorder="1" applyAlignment="1" applyProtection="1">
      <alignment horizontal="left" vertical="top" wrapText="1"/>
    </xf>
    <xf numFmtId="165" fontId="5" fillId="5" borderId="0" xfId="0" applyFont="1" applyFill="1" applyBorder="1" applyAlignment="1" applyProtection="1">
      <alignment horizontal="left" vertical="top" wrapText="1"/>
    </xf>
    <xf numFmtId="165" fontId="5" fillId="5" borderId="9" xfId="0" applyFont="1" applyFill="1" applyBorder="1" applyAlignment="1" applyProtection="1">
      <alignment horizontal="left" vertical="top" wrapText="1"/>
    </xf>
    <xf numFmtId="165" fontId="5" fillId="5" borderId="4" xfId="0" applyFont="1" applyFill="1" applyBorder="1" applyAlignment="1" applyProtection="1">
      <alignment horizontal="center" vertical="top" wrapText="1"/>
    </xf>
    <xf numFmtId="165" fontId="5" fillId="5" borderId="5" xfId="0" applyFont="1" applyFill="1" applyBorder="1" applyAlignment="1" applyProtection="1">
      <alignment horizontal="center" vertical="top" wrapText="1"/>
    </xf>
    <xf numFmtId="165" fontId="5" fillId="5" borderId="6" xfId="0" applyFont="1" applyFill="1" applyBorder="1" applyAlignment="1" applyProtection="1">
      <alignment horizontal="center" vertical="top" wrapText="1"/>
    </xf>
    <xf numFmtId="165" fontId="5" fillId="5" borderId="8" xfId="0" applyFont="1" applyFill="1" applyBorder="1" applyAlignment="1" applyProtection="1">
      <alignment horizontal="center" vertical="top" wrapText="1"/>
    </xf>
    <xf numFmtId="165" fontId="5" fillId="5" borderId="0" xfId="0" applyFont="1" applyFill="1" applyBorder="1" applyAlignment="1" applyProtection="1">
      <alignment horizontal="center" vertical="top" wrapText="1"/>
    </xf>
    <xf numFmtId="165" fontId="5" fillId="5" borderId="9" xfId="0" applyFont="1" applyFill="1" applyBorder="1" applyAlignment="1" applyProtection="1">
      <alignment horizontal="center" vertical="top" wrapText="1"/>
    </xf>
    <xf numFmtId="165" fontId="11" fillId="5" borderId="8" xfId="0" applyFont="1" applyFill="1" applyBorder="1" applyAlignment="1">
      <alignment horizontal="center" vertical="top" wrapText="1"/>
    </xf>
    <xf numFmtId="165" fontId="11" fillId="5" borderId="0" xfId="0" applyFont="1" applyFill="1" applyBorder="1" applyAlignment="1">
      <alignment horizontal="center" vertical="top" wrapText="1"/>
    </xf>
    <xf numFmtId="165" fontId="11" fillId="5" borderId="9" xfId="0" applyFont="1" applyFill="1" applyBorder="1" applyAlignment="1">
      <alignment horizontal="center" vertical="top" wrapText="1"/>
    </xf>
    <xf numFmtId="165" fontId="10" fillId="5" borderId="8" xfId="14" applyFill="1" applyBorder="1" applyAlignment="1">
      <alignment horizontal="center" vertical="top" wrapText="1"/>
    </xf>
    <xf numFmtId="165" fontId="10" fillId="5" borderId="0" xfId="14" applyFill="1" applyBorder="1" applyAlignment="1">
      <alignment horizontal="center" vertical="top" wrapText="1"/>
    </xf>
    <xf numFmtId="165" fontId="10" fillId="5" borderId="9" xfId="14" applyFill="1" applyBorder="1" applyAlignment="1">
      <alignment horizontal="center" vertical="top" wrapText="1"/>
    </xf>
    <xf numFmtId="165" fontId="5" fillId="0" borderId="10"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14" xfId="0" applyFont="1" applyFill="1" applyBorder="1" applyAlignment="1" applyProtection="1">
      <alignment horizontal="center"/>
    </xf>
    <xf numFmtId="165" fontId="6" fillId="0" borderId="7" xfId="0" applyFont="1" applyBorder="1" applyAlignment="1" applyProtection="1">
      <alignment horizontal="center"/>
    </xf>
    <xf numFmtId="165" fontId="6" fillId="0" borderId="20" xfId="0" applyFont="1" applyBorder="1" applyAlignment="1" applyProtection="1">
      <alignment horizontal="center"/>
    </xf>
    <xf numFmtId="165" fontId="6" fillId="0" borderId="12" xfId="0" applyFont="1" applyBorder="1" applyAlignment="1" applyProtection="1">
      <alignment horizontal="center"/>
    </xf>
    <xf numFmtId="43" fontId="6" fillId="4" borderId="7" xfId="0" applyNumberFormat="1" applyFont="1" applyFill="1" applyBorder="1" applyAlignment="1" applyProtection="1">
      <alignment horizontal="center" wrapText="1"/>
    </xf>
    <xf numFmtId="43" fontId="6" fillId="4" borderId="20" xfId="0" applyNumberFormat="1" applyFont="1" applyFill="1" applyBorder="1" applyAlignment="1" applyProtection="1">
      <alignment horizontal="center" wrapText="1"/>
    </xf>
    <xf numFmtId="43" fontId="6" fillId="4" borderId="12" xfId="0" applyNumberFormat="1" applyFont="1" applyFill="1" applyBorder="1" applyAlignment="1" applyProtection="1">
      <alignment horizontal="center" wrapText="1"/>
    </xf>
    <xf numFmtId="165" fontId="5" fillId="2" borderId="4" xfId="0" applyFont="1" applyFill="1" applyBorder="1" applyAlignment="1" applyProtection="1">
      <alignment horizontal="left" vertical="top" wrapText="1"/>
      <protection locked="0"/>
    </xf>
    <xf numFmtId="165" fontId="5" fillId="2" borderId="5" xfId="0" applyFont="1" applyFill="1" applyBorder="1" applyAlignment="1" applyProtection="1">
      <alignment horizontal="left" vertical="top" wrapText="1"/>
      <protection locked="0"/>
    </xf>
    <xf numFmtId="165" fontId="5" fillId="2" borderId="6" xfId="0" applyFont="1" applyFill="1" applyBorder="1" applyAlignment="1" applyProtection="1">
      <alignment horizontal="left" vertical="top" wrapText="1"/>
      <protection locked="0"/>
    </xf>
    <xf numFmtId="165" fontId="5" fillId="2" borderId="8" xfId="0" applyFont="1" applyFill="1" applyBorder="1" applyAlignment="1" applyProtection="1">
      <alignment horizontal="left" vertical="top" wrapText="1"/>
      <protection locked="0"/>
    </xf>
    <xf numFmtId="165" fontId="5" fillId="2" borderId="0" xfId="0" applyFont="1" applyFill="1" applyBorder="1" applyAlignment="1" applyProtection="1">
      <alignment horizontal="left" vertical="top" wrapText="1"/>
      <protection locked="0"/>
    </xf>
    <xf numFmtId="165" fontId="5" fillId="2" borderId="9" xfId="0" applyFont="1" applyFill="1" applyBorder="1" applyAlignment="1" applyProtection="1">
      <alignment horizontal="left" vertical="top" wrapText="1"/>
      <protection locked="0"/>
    </xf>
    <xf numFmtId="165" fontId="5" fillId="2" borderId="10" xfId="0" applyFont="1" applyFill="1" applyBorder="1" applyAlignment="1" applyProtection="1">
      <alignment horizontal="left" vertical="top" wrapText="1"/>
      <protection locked="0"/>
    </xf>
    <xf numFmtId="165" fontId="5" fillId="2" borderId="11" xfId="0" applyFont="1" applyFill="1" applyBorder="1" applyAlignment="1" applyProtection="1">
      <alignment horizontal="left" vertical="top" wrapText="1"/>
      <protection locked="0"/>
    </xf>
    <xf numFmtId="165" fontId="5" fillId="2" borderId="14" xfId="0" applyFont="1" applyFill="1" applyBorder="1" applyAlignment="1" applyProtection="1">
      <alignment horizontal="left" vertical="top" wrapText="1"/>
      <protection locked="0"/>
    </xf>
    <xf numFmtId="165" fontId="5" fillId="0" borderId="11" xfId="0" applyFont="1" applyBorder="1" applyAlignment="1" applyProtection="1">
      <alignment horizontal="left" vertical="top" wrapText="1"/>
    </xf>
    <xf numFmtId="165" fontId="5" fillId="2" borderId="11" xfId="0" applyFont="1" applyFill="1" applyBorder="1" applyAlignment="1" applyProtection="1">
      <alignment horizontal="center"/>
      <protection locked="0"/>
    </xf>
  </cellXfs>
  <cellStyles count="15">
    <cellStyle name="Comma" xfId="1" builtinId="3"/>
    <cellStyle name="Comma 2" xfId="5"/>
    <cellStyle name="Comma 3" xfId="8"/>
    <cellStyle name="Comma 3 2" xfId="12"/>
    <cellStyle name="Currency" xfId="2" builtinId="4"/>
    <cellStyle name="Currency 2" xfId="6"/>
    <cellStyle name="Currency 3" xfId="10"/>
    <cellStyle name="Currency 3 2" xfId="13"/>
    <cellStyle name="Hyperlink" xfId="14" builtinId="8"/>
    <cellStyle name="Normal" xfId="0" builtinId="0"/>
    <cellStyle name="Normal 2" xfId="7"/>
    <cellStyle name="Normal 2 2" xfId="9"/>
    <cellStyle name="Normal 2 3" xfId="11"/>
    <cellStyle name="Normal 72" xfId="3"/>
    <cellStyle name="Normal 73" xfId="4"/>
  </cellStyles>
  <dxfs count="35">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numFmt numFmtId="35" formatCode="_(* #,##0.00_);_(* \(#,##0.00\);_(* &quot;-&quot;??_);_(@_)"/>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numFmt numFmtId="35" formatCode="_(* #,##0.00_);_(* \(#,##0.00\);_(* &quot;-&quot;??_);_(@_)"/>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numFmt numFmtId="35" formatCode="_(* #,##0.00_);_(* \(#,##0.00\);_(* &quot;-&quot;??_);_(@_)"/>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numFmt numFmtId="35" formatCode="_(* #,##0.00_);_(* \(#,##0.00\);_(* &quot;-&quot;??_);_(@_)"/>
    </dxf>
    <dxf>
      <fill>
        <patternFill>
          <bgColor theme="6" tint="0.39994506668294322"/>
        </patternFill>
      </fill>
    </dxf>
    <dxf>
      <fill>
        <patternFill>
          <bgColor theme="6" tint="0.39994506668294322"/>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180975</xdr:colOff>
      <xdr:row>45</xdr:row>
      <xdr:rowOff>161924</xdr:rowOff>
    </xdr:from>
    <xdr:to>
      <xdr:col>6</xdr:col>
      <xdr:colOff>0</xdr:colOff>
      <xdr:row>58</xdr:row>
      <xdr:rowOff>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381000" y="8620124"/>
          <a:ext cx="6867525" cy="1943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Notes:</a:t>
          </a:r>
        </a:p>
        <a:p>
          <a:pPr marL="171450" indent="-171450">
            <a:spcAft>
              <a:spcPts val="600"/>
            </a:spcAft>
            <a:buFont typeface="Arial" panose="020B0604020202020204" pitchFamily="34" charset="0"/>
            <a:buChar char="•"/>
          </a:pPr>
          <a:r>
            <a:rPr lang="en-US" sz="1050"/>
            <a:t>The above categories are intended to be mutually exclusive; therefore, expenditures</a:t>
          </a:r>
          <a:r>
            <a:rPr lang="en-US" sz="1050" baseline="0"/>
            <a:t> should only be accounted for in one category.</a:t>
          </a:r>
        </a:p>
        <a:p>
          <a:pPr marL="171450" indent="-171450">
            <a:spcAft>
              <a:spcPts val="600"/>
            </a:spcAft>
            <a:buFont typeface="Arial" panose="020B0604020202020204" pitchFamily="34" charset="0"/>
            <a:buChar char="•"/>
          </a:pPr>
          <a:r>
            <a:rPr lang="en-US" sz="1050" baseline="0"/>
            <a:t>The above categories should be independent from any FFS claims.  Please do not include any FFS expenditures in this report.</a:t>
          </a:r>
          <a:endParaRPr lang="en-US" sz="1050"/>
        </a:p>
        <a:p>
          <a:pPr marL="171450" indent="-171450">
            <a:lnSpc>
              <a:spcPct val="100000"/>
            </a:lnSpc>
            <a:spcAft>
              <a:spcPts val="0"/>
            </a:spcAft>
            <a:buFont typeface="Arial" panose="020B0604020202020204" pitchFamily="34" charset="0"/>
            <a:buChar char="•"/>
          </a:pPr>
          <a:r>
            <a:rPr lang="en-US" sz="1050"/>
            <a:t>Expenses to non-primary care providers for services or activities outside the primary care setting, regardless of a primary care capacity building intent are not considered primary care for the purposes of this report.</a:t>
          </a:r>
        </a:p>
        <a:p>
          <a:pPr marL="171450" indent="-171450">
            <a:lnSpc>
              <a:spcPct val="150000"/>
            </a:lnSpc>
            <a:spcAft>
              <a:spcPts val="0"/>
            </a:spcAft>
            <a:buFont typeface="Arial" panose="020B0604020202020204" pitchFamily="34" charset="0"/>
            <a:buChar char="•"/>
          </a:pPr>
          <a:r>
            <a:rPr lang="en-US" sz="1050"/>
            <a:t>Only include behavioral health services that are provided at the primary care clinic level.</a:t>
          </a:r>
        </a:p>
        <a:p>
          <a:pPr marL="171450" indent="-171450">
            <a:lnSpc>
              <a:spcPct val="150000"/>
            </a:lnSpc>
            <a:spcAft>
              <a:spcPts val="0"/>
            </a:spcAft>
            <a:buFont typeface="Arial" panose="020B0604020202020204" pitchFamily="34" charset="0"/>
            <a:buChar char="•"/>
          </a:pPr>
          <a:r>
            <a:rPr lang="en-US" sz="1050"/>
            <a:t>Do not</a:t>
          </a:r>
          <a:r>
            <a:rPr lang="en-US" sz="1050" baseline="0"/>
            <a:t> include any Dental related services.</a:t>
          </a:r>
          <a:endParaRPr 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45</xdr:row>
      <xdr:rowOff>161924</xdr:rowOff>
    </xdr:from>
    <xdr:to>
      <xdr:col>6</xdr:col>
      <xdr:colOff>0</xdr:colOff>
      <xdr:row>58</xdr:row>
      <xdr:rowOff>0</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381000" y="8620124"/>
          <a:ext cx="6867525" cy="1943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Notes:</a:t>
          </a:r>
        </a:p>
        <a:p>
          <a:pPr marL="171450" indent="-171450">
            <a:spcAft>
              <a:spcPts val="600"/>
            </a:spcAft>
            <a:buFont typeface="Arial" panose="020B0604020202020204" pitchFamily="34" charset="0"/>
            <a:buChar char="•"/>
          </a:pPr>
          <a:r>
            <a:rPr lang="en-US" sz="1050"/>
            <a:t>The above categories are intended to be mutually exclusive; therefore, expenditures</a:t>
          </a:r>
          <a:r>
            <a:rPr lang="en-US" sz="1050" baseline="0"/>
            <a:t> should only be accounted for in one category.</a:t>
          </a:r>
        </a:p>
        <a:p>
          <a:pPr marL="171450" indent="-171450">
            <a:spcAft>
              <a:spcPts val="600"/>
            </a:spcAft>
            <a:buFont typeface="Arial" panose="020B0604020202020204" pitchFamily="34" charset="0"/>
            <a:buChar char="•"/>
          </a:pPr>
          <a:r>
            <a:rPr lang="en-US" sz="1050" baseline="0"/>
            <a:t>The above categories should be independent from any FFS claims.  Please do not include any FFS expenditures in this report.</a:t>
          </a:r>
          <a:endParaRPr lang="en-US" sz="1050"/>
        </a:p>
        <a:p>
          <a:pPr marL="171450" indent="-171450">
            <a:lnSpc>
              <a:spcPct val="100000"/>
            </a:lnSpc>
            <a:spcAft>
              <a:spcPts val="0"/>
            </a:spcAft>
            <a:buFont typeface="Arial" panose="020B0604020202020204" pitchFamily="34" charset="0"/>
            <a:buChar char="•"/>
          </a:pPr>
          <a:r>
            <a:rPr lang="en-US" sz="1050"/>
            <a:t>Expenses to non-primary care providers for services or activities outside the primary care setting, regardless of a primary care capacity building intent are not considered primary care for the purposes of this report.</a:t>
          </a:r>
        </a:p>
        <a:p>
          <a:pPr marL="171450" indent="-171450">
            <a:lnSpc>
              <a:spcPct val="150000"/>
            </a:lnSpc>
            <a:spcAft>
              <a:spcPts val="0"/>
            </a:spcAft>
            <a:buFont typeface="Arial" panose="020B0604020202020204" pitchFamily="34" charset="0"/>
            <a:buChar char="•"/>
          </a:pPr>
          <a:r>
            <a:rPr lang="en-US" sz="1050"/>
            <a:t>Only include behavioral health services that are provided at the primary care clinic level.</a:t>
          </a:r>
        </a:p>
        <a:p>
          <a:pPr marL="171450" indent="-171450">
            <a:lnSpc>
              <a:spcPct val="150000"/>
            </a:lnSpc>
            <a:spcAft>
              <a:spcPts val="0"/>
            </a:spcAft>
            <a:buFont typeface="Arial" panose="020B0604020202020204" pitchFamily="34" charset="0"/>
            <a:buChar char="•"/>
          </a:pPr>
          <a:r>
            <a:rPr lang="en-US" sz="1050"/>
            <a:t>Do not</a:t>
          </a:r>
          <a:r>
            <a:rPr lang="en-US" sz="1050" baseline="0"/>
            <a:t> include any Dental related services.</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46</xdr:row>
      <xdr:rowOff>0</xdr:rowOff>
    </xdr:from>
    <xdr:to>
      <xdr:col>6</xdr:col>
      <xdr:colOff>0</xdr:colOff>
      <xdr:row>58</xdr:row>
      <xdr:rowOff>1</xdr:rowOff>
    </xdr:to>
    <xdr:sp macro="" textlink="">
      <xdr:nvSpPr>
        <xdr:cNvPr id="7" name="TextBox 6">
          <a:extLst>
            <a:ext uri="{FF2B5EF4-FFF2-40B4-BE49-F238E27FC236}">
              <a16:creationId xmlns:a16="http://schemas.microsoft.com/office/drawing/2014/main" xmlns="" id="{00000000-0008-0000-0300-000007000000}"/>
            </a:ext>
          </a:extLst>
        </xdr:cNvPr>
        <xdr:cNvSpPr txBox="1"/>
      </xdr:nvSpPr>
      <xdr:spPr>
        <a:xfrm>
          <a:off x="400050" y="8620125"/>
          <a:ext cx="6867525" cy="1943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Notes:</a:t>
          </a:r>
        </a:p>
        <a:p>
          <a:pPr marL="171450" indent="-171450">
            <a:spcAft>
              <a:spcPts val="600"/>
            </a:spcAft>
            <a:buFont typeface="Arial" panose="020B0604020202020204" pitchFamily="34" charset="0"/>
            <a:buChar char="•"/>
          </a:pPr>
          <a:r>
            <a:rPr lang="en-US" sz="1050"/>
            <a:t>The above categories are intended to be mutually exclusive; therefore, expenditures</a:t>
          </a:r>
          <a:r>
            <a:rPr lang="en-US" sz="1050" baseline="0"/>
            <a:t> should only be accounted for in one category.</a:t>
          </a:r>
        </a:p>
        <a:p>
          <a:pPr marL="171450" indent="-171450">
            <a:spcAft>
              <a:spcPts val="600"/>
            </a:spcAft>
            <a:buFont typeface="Arial" panose="020B0604020202020204" pitchFamily="34" charset="0"/>
            <a:buChar char="•"/>
          </a:pPr>
          <a:r>
            <a:rPr lang="en-US" sz="1050" baseline="0"/>
            <a:t>The above categories should be independent from any FFS claims.  Please do not include any FFS expenditures in this report.</a:t>
          </a:r>
          <a:endParaRPr lang="en-US" sz="1050"/>
        </a:p>
        <a:p>
          <a:pPr marL="171450" indent="-171450">
            <a:lnSpc>
              <a:spcPct val="100000"/>
            </a:lnSpc>
            <a:spcAft>
              <a:spcPts val="0"/>
            </a:spcAft>
            <a:buFont typeface="Arial" panose="020B0604020202020204" pitchFamily="34" charset="0"/>
            <a:buChar char="•"/>
          </a:pPr>
          <a:r>
            <a:rPr lang="en-US" sz="1050"/>
            <a:t>Expenses to non-primary care providers for services or activities outside the primary care setting, regardless of a primary care capacity building intent are not considered primary care for the purposes of this report.</a:t>
          </a:r>
        </a:p>
        <a:p>
          <a:pPr marL="171450" indent="-171450">
            <a:lnSpc>
              <a:spcPct val="150000"/>
            </a:lnSpc>
            <a:spcAft>
              <a:spcPts val="0"/>
            </a:spcAft>
            <a:buFont typeface="Arial" panose="020B0604020202020204" pitchFamily="34" charset="0"/>
            <a:buChar char="•"/>
          </a:pPr>
          <a:r>
            <a:rPr lang="en-US" sz="1050"/>
            <a:t>Only include behavioral health services that are provided at the primary care clinic level.</a:t>
          </a:r>
        </a:p>
        <a:p>
          <a:pPr marL="171450" indent="-171450">
            <a:lnSpc>
              <a:spcPct val="150000"/>
            </a:lnSpc>
            <a:spcAft>
              <a:spcPts val="0"/>
            </a:spcAft>
            <a:buFont typeface="Arial" panose="020B0604020202020204" pitchFamily="34" charset="0"/>
            <a:buChar char="•"/>
          </a:pPr>
          <a:r>
            <a:rPr lang="en-US" sz="1050"/>
            <a:t>Do not</a:t>
          </a:r>
          <a:r>
            <a:rPr lang="en-US" sz="1050" baseline="0"/>
            <a:t> include any Dental related services.</a:t>
          </a:r>
          <a:endParaRPr 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46</xdr:row>
      <xdr:rowOff>9524</xdr:rowOff>
    </xdr:from>
    <xdr:to>
      <xdr:col>6</xdr:col>
      <xdr:colOff>0</xdr:colOff>
      <xdr:row>58</xdr:row>
      <xdr:rowOff>9525</xdr:rowOff>
    </xdr:to>
    <xdr:sp macro="" textlink="">
      <xdr:nvSpPr>
        <xdr:cNvPr id="5" name="TextBox 4">
          <a:extLst>
            <a:ext uri="{FF2B5EF4-FFF2-40B4-BE49-F238E27FC236}">
              <a16:creationId xmlns:a16="http://schemas.microsoft.com/office/drawing/2014/main" xmlns="" id="{00000000-0008-0000-0400-000005000000}"/>
            </a:ext>
          </a:extLst>
        </xdr:cNvPr>
        <xdr:cNvSpPr txBox="1"/>
      </xdr:nvSpPr>
      <xdr:spPr>
        <a:xfrm>
          <a:off x="409575" y="8629649"/>
          <a:ext cx="6867525" cy="1943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Notes:</a:t>
          </a:r>
        </a:p>
        <a:p>
          <a:pPr marL="171450" indent="-171450">
            <a:spcAft>
              <a:spcPts val="600"/>
            </a:spcAft>
            <a:buFont typeface="Arial" panose="020B0604020202020204" pitchFamily="34" charset="0"/>
            <a:buChar char="•"/>
          </a:pPr>
          <a:r>
            <a:rPr lang="en-US" sz="1050"/>
            <a:t>The above categories are intended to be mutually exclusive; therefore, expenditures</a:t>
          </a:r>
          <a:r>
            <a:rPr lang="en-US" sz="1050" baseline="0"/>
            <a:t> should only be accounted for in one category.</a:t>
          </a:r>
        </a:p>
        <a:p>
          <a:pPr marL="171450" indent="-171450">
            <a:spcAft>
              <a:spcPts val="600"/>
            </a:spcAft>
            <a:buFont typeface="Arial" panose="020B0604020202020204" pitchFamily="34" charset="0"/>
            <a:buChar char="•"/>
          </a:pPr>
          <a:r>
            <a:rPr lang="en-US" sz="1050" baseline="0"/>
            <a:t>The above categories should be independent from any FFS claims.  Please do not include any FFS expenditures in this report.</a:t>
          </a:r>
          <a:endParaRPr lang="en-US" sz="1050"/>
        </a:p>
        <a:p>
          <a:pPr marL="171450" indent="-171450">
            <a:lnSpc>
              <a:spcPct val="100000"/>
            </a:lnSpc>
            <a:spcAft>
              <a:spcPts val="0"/>
            </a:spcAft>
            <a:buFont typeface="Arial" panose="020B0604020202020204" pitchFamily="34" charset="0"/>
            <a:buChar char="•"/>
          </a:pPr>
          <a:r>
            <a:rPr lang="en-US" sz="1050"/>
            <a:t>Expenses to non-primary care providers for services or activities outside the primary care setting, regardless of a primary care capacity building intent are not considered primary care for the purposes of this report.</a:t>
          </a:r>
        </a:p>
        <a:p>
          <a:pPr marL="171450" indent="-171450">
            <a:lnSpc>
              <a:spcPct val="150000"/>
            </a:lnSpc>
            <a:spcAft>
              <a:spcPts val="0"/>
            </a:spcAft>
            <a:buFont typeface="Arial" panose="020B0604020202020204" pitchFamily="34" charset="0"/>
            <a:buChar char="•"/>
          </a:pPr>
          <a:r>
            <a:rPr lang="en-US" sz="1050"/>
            <a:t>Only include behavioral health services that are provided at the primary care clinic level.</a:t>
          </a:r>
        </a:p>
        <a:p>
          <a:pPr marL="171450" indent="-171450">
            <a:lnSpc>
              <a:spcPct val="150000"/>
            </a:lnSpc>
            <a:spcAft>
              <a:spcPts val="0"/>
            </a:spcAft>
            <a:buFont typeface="Arial" panose="020B0604020202020204" pitchFamily="34" charset="0"/>
            <a:buChar char="•"/>
          </a:pPr>
          <a:r>
            <a:rPr lang="en-US" sz="1050"/>
            <a:t>Do not</a:t>
          </a:r>
          <a:r>
            <a:rPr lang="en-US" sz="1050" baseline="0"/>
            <a:t> include any Dental related services.</a:t>
          </a:r>
          <a:endParaRPr lang="en-US" sz="105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5</xdr:row>
      <xdr:rowOff>104774</xdr:rowOff>
    </xdr:from>
    <xdr:to>
      <xdr:col>6</xdr:col>
      <xdr:colOff>9525</xdr:colOff>
      <xdr:row>9</xdr:row>
      <xdr:rowOff>57149</xdr:rowOff>
    </xdr:to>
    <xdr:sp macro="" textlink="">
      <xdr:nvSpPr>
        <xdr:cNvPr id="2" name="TextBox 1">
          <a:extLst>
            <a:ext uri="{FF2B5EF4-FFF2-40B4-BE49-F238E27FC236}">
              <a16:creationId xmlns:a16="http://schemas.microsoft.com/office/drawing/2014/main" xmlns="" id="{00000000-0008-0000-0600-000002000000}"/>
            </a:ext>
          </a:extLst>
        </xdr:cNvPr>
        <xdr:cNvSpPr txBox="1"/>
      </xdr:nvSpPr>
      <xdr:spPr>
        <a:xfrm>
          <a:off x="400050" y="914399"/>
          <a:ext cx="65055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For each of the following, please explain any agreements and/or expenditures reported in report 1a-1d.  Please specify which line of buiness you</a:t>
          </a:r>
          <a:r>
            <a:rPr lang="en-US" sz="1000" b="1" baseline="0"/>
            <a:t> are describing.</a:t>
          </a:r>
          <a:r>
            <a:rPr lang="en-US" sz="1000" b="1"/>
            <a:t>  If there are no related agreements/expenditures, please fill in the box with 'No related expenditures'.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B231.Report@state.or.us" TargetMode="External"/><Relationship Id="rId2" Type="http://schemas.openxmlformats.org/officeDocument/2006/relationships/hyperlink" Target="mailto:PC.ServicesReport@dhsoha.state.or.us"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mailto:PC.ServicesReport@dhsoha.state.or.us"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fitToPage="1"/>
  </sheetPr>
  <dimension ref="A1:O122"/>
  <sheetViews>
    <sheetView tabSelected="1" zoomScaleNormal="100" zoomScaleSheetLayoutView="100" workbookViewId="0">
      <selection activeCell="H109" sqref="H109"/>
    </sheetView>
  </sheetViews>
  <sheetFormatPr defaultColWidth="9.140625" defaultRowHeight="12.75"/>
  <cols>
    <col min="1" max="1" width="3" style="6" customWidth="1"/>
    <col min="2" max="2" width="3" style="42" customWidth="1"/>
    <col min="3" max="3" width="21" style="6" customWidth="1"/>
    <col min="4" max="5" width="15.28515625" style="6" customWidth="1"/>
    <col min="6" max="6" width="11.5703125" style="6" customWidth="1"/>
    <col min="7" max="7" width="12.42578125" style="6" customWidth="1"/>
    <col min="8" max="9" width="18.85546875" style="6" customWidth="1"/>
    <col min="10" max="10" width="5.85546875" style="43" customWidth="1"/>
    <col min="11" max="16384" width="9.140625" style="6"/>
  </cols>
  <sheetData>
    <row r="1" spans="1:9">
      <c r="A1" s="41"/>
      <c r="D1" s="43"/>
    </row>
    <row r="2" spans="1:9">
      <c r="A2" s="41"/>
      <c r="D2" s="43"/>
    </row>
    <row r="3" spans="1:9">
      <c r="A3" s="41"/>
      <c r="C3" s="8" t="str">
        <f>D31&amp;" Reporting Template"</f>
        <v xml:space="preserve"> Reporting Template</v>
      </c>
    </row>
    <row r="4" spans="1:9">
      <c r="C4" s="8"/>
    </row>
    <row r="5" spans="1:9" ht="13.5" thickBot="1">
      <c r="C5" s="8" t="s">
        <v>13</v>
      </c>
    </row>
    <row r="6" spans="1:9" ht="15.6" customHeight="1">
      <c r="C6" s="133" t="s">
        <v>126</v>
      </c>
      <c r="D6" s="134"/>
      <c r="E6" s="134"/>
      <c r="F6" s="134"/>
      <c r="G6" s="134"/>
      <c r="H6" s="134"/>
      <c r="I6" s="135"/>
    </row>
    <row r="7" spans="1:9">
      <c r="C7" s="136"/>
      <c r="D7" s="137"/>
      <c r="E7" s="137"/>
      <c r="F7" s="137"/>
      <c r="G7" s="137"/>
      <c r="H7" s="137"/>
      <c r="I7" s="138"/>
    </row>
    <row r="8" spans="1:9">
      <c r="C8" s="136"/>
      <c r="D8" s="137"/>
      <c r="E8" s="137"/>
      <c r="F8" s="137"/>
      <c r="G8" s="137"/>
      <c r="H8" s="137"/>
      <c r="I8" s="138"/>
    </row>
    <row r="9" spans="1:9">
      <c r="C9" s="136"/>
      <c r="D9" s="137"/>
      <c r="E9" s="137"/>
      <c r="F9" s="137"/>
      <c r="G9" s="137"/>
      <c r="H9" s="137"/>
      <c r="I9" s="138"/>
    </row>
    <row r="10" spans="1:9">
      <c r="C10" s="136"/>
      <c r="D10" s="137"/>
      <c r="E10" s="137"/>
      <c r="F10" s="137"/>
      <c r="G10" s="137"/>
      <c r="H10" s="137"/>
      <c r="I10" s="138"/>
    </row>
    <row r="11" spans="1:9">
      <c r="C11" s="136"/>
      <c r="D11" s="137"/>
      <c r="E11" s="137"/>
      <c r="F11" s="137"/>
      <c r="G11" s="137"/>
      <c r="H11" s="137"/>
      <c r="I11" s="138"/>
    </row>
    <row r="12" spans="1:9">
      <c r="C12" s="136"/>
      <c r="D12" s="137"/>
      <c r="E12" s="137"/>
      <c r="F12" s="137"/>
      <c r="G12" s="137"/>
      <c r="H12" s="137"/>
      <c r="I12" s="138"/>
    </row>
    <row r="13" spans="1:9">
      <c r="C13" s="136"/>
      <c r="D13" s="137"/>
      <c r="E13" s="137"/>
      <c r="F13" s="137"/>
      <c r="G13" s="137"/>
      <c r="H13" s="137"/>
      <c r="I13" s="138"/>
    </row>
    <row r="14" spans="1:9">
      <c r="C14" s="136"/>
      <c r="D14" s="137"/>
      <c r="E14" s="137"/>
      <c r="F14" s="137"/>
      <c r="G14" s="137"/>
      <c r="H14" s="137"/>
      <c r="I14" s="138"/>
    </row>
    <row r="15" spans="1:9" ht="5.25" customHeight="1">
      <c r="C15" s="136"/>
      <c r="D15" s="137"/>
      <c r="E15" s="137"/>
      <c r="F15" s="137"/>
      <c r="G15" s="137"/>
      <c r="H15" s="137"/>
      <c r="I15" s="138"/>
    </row>
    <row r="16" spans="1:9">
      <c r="C16" s="130" t="s">
        <v>94</v>
      </c>
      <c r="D16" s="131"/>
      <c r="E16" s="131"/>
      <c r="F16" s="131"/>
      <c r="G16" s="131"/>
      <c r="H16" s="131"/>
      <c r="I16" s="132"/>
    </row>
    <row r="17" spans="1:9" ht="15.6" customHeight="1">
      <c r="C17" s="130"/>
      <c r="D17" s="131"/>
      <c r="E17" s="131"/>
      <c r="F17" s="131"/>
      <c r="G17" s="131"/>
      <c r="H17" s="131"/>
      <c r="I17" s="132"/>
    </row>
    <row r="18" spans="1:9">
      <c r="C18" s="130"/>
      <c r="D18" s="131"/>
      <c r="E18" s="131"/>
      <c r="F18" s="131"/>
      <c r="G18" s="131"/>
      <c r="H18" s="131"/>
      <c r="I18" s="132"/>
    </row>
    <row r="19" spans="1:9">
      <c r="C19" s="130"/>
      <c r="D19" s="131"/>
      <c r="E19" s="131"/>
      <c r="F19" s="131"/>
      <c r="G19" s="131"/>
      <c r="H19" s="131"/>
      <c r="I19" s="132"/>
    </row>
    <row r="20" spans="1:9">
      <c r="C20" s="130"/>
      <c r="D20" s="131"/>
      <c r="E20" s="131"/>
      <c r="F20" s="131"/>
      <c r="G20" s="131"/>
      <c r="H20" s="131"/>
      <c r="I20" s="132"/>
    </row>
    <row r="21" spans="1:9">
      <c r="C21" s="130"/>
      <c r="D21" s="131"/>
      <c r="E21" s="131"/>
      <c r="F21" s="131"/>
      <c r="G21" s="131"/>
      <c r="H21" s="131"/>
      <c r="I21" s="132"/>
    </row>
    <row r="22" spans="1:9">
      <c r="C22" s="130"/>
      <c r="D22" s="131"/>
      <c r="E22" s="131"/>
      <c r="F22" s="131"/>
      <c r="G22" s="131"/>
      <c r="H22" s="131"/>
      <c r="I22" s="132"/>
    </row>
    <row r="23" spans="1:9">
      <c r="C23" s="130"/>
      <c r="D23" s="131"/>
      <c r="E23" s="131"/>
      <c r="F23" s="131"/>
      <c r="G23" s="131"/>
      <c r="H23" s="131"/>
      <c r="I23" s="132"/>
    </row>
    <row r="24" spans="1:9" ht="10.5" customHeight="1">
      <c r="C24" s="130"/>
      <c r="D24" s="131"/>
      <c r="E24" s="131"/>
      <c r="F24" s="131"/>
      <c r="G24" s="131"/>
      <c r="H24" s="131"/>
      <c r="I24" s="132"/>
    </row>
    <row r="25" spans="1:9" ht="12" customHeight="1">
      <c r="C25" s="139" t="s">
        <v>127</v>
      </c>
      <c r="D25" s="140"/>
      <c r="E25" s="140"/>
      <c r="F25" s="140"/>
      <c r="G25" s="140"/>
      <c r="H25" s="140"/>
      <c r="I25" s="141"/>
    </row>
    <row r="26" spans="1:9" ht="12" customHeight="1">
      <c r="A26" s="128"/>
      <c r="C26" s="142" t="s">
        <v>123</v>
      </c>
      <c r="D26" s="143"/>
      <c r="E26" s="143"/>
      <c r="F26" s="143"/>
      <c r="G26" s="143"/>
      <c r="H26" s="143"/>
      <c r="I26" s="144"/>
    </row>
    <row r="27" spans="1:9" ht="12" customHeight="1">
      <c r="C27" s="119"/>
      <c r="D27" s="120"/>
      <c r="E27" s="120"/>
      <c r="F27" s="120"/>
      <c r="G27" s="120"/>
      <c r="H27" s="120"/>
      <c r="I27" s="121"/>
    </row>
    <row r="28" spans="1:9" ht="13.5" thickBot="1">
      <c r="C28" s="145" t="s">
        <v>124</v>
      </c>
      <c r="D28" s="146"/>
      <c r="E28" s="146"/>
      <c r="F28" s="146"/>
      <c r="G28" s="146"/>
      <c r="H28" s="146"/>
      <c r="I28" s="147"/>
    </row>
    <row r="29" spans="1:9" ht="13.5" thickBot="1"/>
    <row r="30" spans="1:9">
      <c r="C30" s="53" t="s">
        <v>11</v>
      </c>
      <c r="D30" s="45"/>
      <c r="E30" s="45"/>
      <c r="F30" s="45"/>
      <c r="G30" s="45"/>
      <c r="H30" s="45"/>
      <c r="I30" s="46"/>
    </row>
    <row r="31" spans="1:9">
      <c r="C31" s="54" t="s">
        <v>62</v>
      </c>
      <c r="D31" s="129"/>
      <c r="E31" s="129"/>
      <c r="F31" s="129"/>
      <c r="G31" s="43"/>
      <c r="H31" s="48"/>
      <c r="I31" s="49"/>
    </row>
    <row r="32" spans="1:9">
      <c r="C32" s="47"/>
      <c r="D32" s="48"/>
      <c r="E32" s="48"/>
      <c r="F32" s="48"/>
      <c r="G32" s="48"/>
      <c r="H32" s="48"/>
      <c r="I32" s="49"/>
    </row>
    <row r="33" spans="3:9" ht="13.5" thickBot="1">
      <c r="C33" s="55" t="s">
        <v>12</v>
      </c>
      <c r="D33" s="56" t="s">
        <v>128</v>
      </c>
      <c r="E33" s="57"/>
      <c r="F33" s="51"/>
      <c r="G33" s="57" t="s">
        <v>129</v>
      </c>
      <c r="H33" s="51"/>
      <c r="I33" s="52"/>
    </row>
    <row r="36" spans="3:9" ht="13.5" thickBot="1">
      <c r="C36" s="8" t="s">
        <v>14</v>
      </c>
    </row>
    <row r="37" spans="3:9">
      <c r="C37" s="44" t="s">
        <v>55</v>
      </c>
      <c r="D37" s="45" t="s">
        <v>45</v>
      </c>
      <c r="E37" s="45"/>
      <c r="F37" s="45"/>
      <c r="G37" s="45"/>
      <c r="H37" s="45"/>
      <c r="I37" s="46"/>
    </row>
    <row r="38" spans="3:9">
      <c r="C38" s="47" t="s">
        <v>56</v>
      </c>
      <c r="D38" s="48" t="s">
        <v>44</v>
      </c>
      <c r="E38" s="48"/>
      <c r="F38" s="48"/>
      <c r="G38" s="48"/>
      <c r="H38" s="48"/>
      <c r="I38" s="49"/>
    </row>
    <row r="39" spans="3:9">
      <c r="C39" s="47" t="s">
        <v>57</v>
      </c>
      <c r="D39" s="48" t="s">
        <v>46</v>
      </c>
      <c r="E39" s="48"/>
      <c r="F39" s="48"/>
      <c r="G39" s="48"/>
      <c r="H39" s="48"/>
      <c r="I39" s="49"/>
    </row>
    <row r="40" spans="3:9">
      <c r="C40" s="47" t="s">
        <v>58</v>
      </c>
      <c r="D40" s="48" t="s">
        <v>47</v>
      </c>
      <c r="E40" s="48"/>
      <c r="F40" s="48"/>
      <c r="G40" s="48"/>
      <c r="H40" s="48"/>
      <c r="I40" s="49"/>
    </row>
    <row r="41" spans="3:9">
      <c r="C41" s="47" t="s">
        <v>59</v>
      </c>
      <c r="D41" s="48" t="s">
        <v>63</v>
      </c>
      <c r="E41" s="48"/>
      <c r="F41" s="48"/>
      <c r="G41" s="48"/>
      <c r="H41" s="48"/>
      <c r="I41" s="49"/>
    </row>
    <row r="42" spans="3:9">
      <c r="C42" s="47" t="s">
        <v>9</v>
      </c>
      <c r="D42" s="48" t="s">
        <v>41</v>
      </c>
      <c r="E42" s="48"/>
      <c r="F42" s="48"/>
      <c r="G42" s="48"/>
      <c r="H42" s="48"/>
      <c r="I42" s="49"/>
    </row>
    <row r="43" spans="3:9">
      <c r="C43" s="47" t="s">
        <v>61</v>
      </c>
      <c r="D43" s="48" t="s">
        <v>53</v>
      </c>
      <c r="E43" s="48"/>
      <c r="F43" s="48"/>
      <c r="G43" s="48"/>
      <c r="H43" s="48"/>
      <c r="I43" s="49"/>
    </row>
    <row r="44" spans="3:9">
      <c r="C44" s="47" t="s">
        <v>60</v>
      </c>
      <c r="D44" s="48" t="s">
        <v>42</v>
      </c>
      <c r="E44" s="48"/>
      <c r="F44" s="48"/>
      <c r="G44" s="48"/>
      <c r="H44" s="48"/>
      <c r="I44" s="49"/>
    </row>
    <row r="45" spans="3:9">
      <c r="C45" s="47"/>
      <c r="D45" s="48"/>
      <c r="E45" s="48"/>
      <c r="F45" s="48"/>
      <c r="G45" s="48"/>
      <c r="H45" s="48"/>
      <c r="I45" s="49"/>
    </row>
    <row r="46" spans="3:9">
      <c r="C46" s="47" t="str">
        <f>"A tab titled |CCO Scratch Sheet| is also provided for any additional information"</f>
        <v>A tab titled |CCO Scratch Sheet| is also provided for any additional information</v>
      </c>
      <c r="D46" s="48"/>
      <c r="E46" s="48"/>
      <c r="F46" s="48"/>
      <c r="G46" s="48"/>
      <c r="H46" s="48"/>
      <c r="I46" s="49"/>
    </row>
    <row r="47" spans="3:9" ht="13.5" thickBot="1">
      <c r="C47" s="50" t="str">
        <f>D31&amp;" would like to provide. This tab is not password-protected."</f>
        <v xml:space="preserve"> would like to provide. This tab is not password-protected.</v>
      </c>
      <c r="D47" s="51"/>
      <c r="E47" s="51"/>
      <c r="F47" s="51"/>
      <c r="G47" s="51"/>
      <c r="H47" s="51"/>
      <c r="I47" s="52"/>
    </row>
    <row r="49" spans="3:9">
      <c r="C49" s="58"/>
    </row>
    <row r="50" spans="3:9" ht="13.5" thickBot="1">
      <c r="C50" s="8" t="s">
        <v>15</v>
      </c>
    </row>
    <row r="51" spans="3:9">
      <c r="C51" s="44" t="s">
        <v>76</v>
      </c>
      <c r="D51" s="45"/>
      <c r="E51" s="45"/>
      <c r="F51" s="45"/>
      <c r="G51" s="45"/>
      <c r="H51" s="45"/>
      <c r="I51" s="46"/>
    </row>
    <row r="52" spans="3:9">
      <c r="C52" s="59"/>
      <c r="D52" s="48"/>
      <c r="E52" s="48"/>
      <c r="F52" s="48"/>
      <c r="G52" s="48"/>
      <c r="H52" s="48"/>
      <c r="I52" s="49"/>
    </row>
    <row r="53" spans="3:9">
      <c r="C53" s="60" t="str">
        <f>C37 &amp; " -- " &amp; D37 &amp; " (if applicable)"</f>
        <v>Report 1a -- Commercial (if applicable)</v>
      </c>
      <c r="D53" s="48"/>
      <c r="E53" s="48"/>
      <c r="F53" s="48"/>
      <c r="G53" s="48"/>
      <c r="H53" s="48"/>
      <c r="I53" s="49"/>
    </row>
    <row r="54" spans="3:9">
      <c r="C54" s="61" t="s">
        <v>77</v>
      </c>
      <c r="D54" s="48"/>
      <c r="E54" s="48"/>
      <c r="F54" s="48"/>
      <c r="G54" s="48"/>
      <c r="H54" s="48"/>
      <c r="I54" s="49"/>
    </row>
    <row r="55" spans="3:9">
      <c r="C55" s="61" t="s">
        <v>78</v>
      </c>
      <c r="D55" s="48"/>
      <c r="E55" s="48"/>
      <c r="F55" s="48"/>
      <c r="G55" s="48"/>
      <c r="H55" s="48"/>
      <c r="I55" s="49"/>
    </row>
    <row r="56" spans="3:9">
      <c r="C56" s="61" t="s">
        <v>86</v>
      </c>
      <c r="D56" s="48"/>
      <c r="E56" s="48"/>
      <c r="F56" s="48"/>
      <c r="G56" s="48"/>
      <c r="H56" s="48"/>
      <c r="I56" s="49"/>
    </row>
    <row r="57" spans="3:9">
      <c r="C57" s="61" t="s">
        <v>87</v>
      </c>
      <c r="D57" s="48"/>
      <c r="E57" s="48"/>
      <c r="F57" s="48"/>
      <c r="G57" s="48"/>
      <c r="H57" s="48"/>
      <c r="I57" s="49"/>
    </row>
    <row r="58" spans="3:9">
      <c r="C58" s="61" t="s">
        <v>134</v>
      </c>
      <c r="D58" s="48"/>
      <c r="E58" s="48"/>
      <c r="F58" s="48"/>
      <c r="G58" s="48"/>
      <c r="H58" s="48"/>
      <c r="I58" s="49"/>
    </row>
    <row r="59" spans="3:9">
      <c r="C59" s="61"/>
      <c r="D59" s="48"/>
      <c r="E59" s="48"/>
      <c r="F59" s="48"/>
      <c r="G59" s="48"/>
      <c r="H59" s="48"/>
      <c r="I59" s="49"/>
    </row>
    <row r="60" spans="3:9">
      <c r="C60" s="60" t="str">
        <f>C38 &amp; " -- " &amp; D38 &amp; " (if applicable)"</f>
        <v>Report 1b -- Medicaid Coordinated Care (if applicable)</v>
      </c>
      <c r="D60" s="48"/>
      <c r="E60" s="48"/>
      <c r="F60" s="48"/>
      <c r="G60" s="48"/>
      <c r="H60" s="48"/>
      <c r="I60" s="49"/>
    </row>
    <row r="61" spans="3:9">
      <c r="C61" s="61" t="s">
        <v>79</v>
      </c>
      <c r="D61" s="48"/>
      <c r="E61" s="48"/>
      <c r="F61" s="48"/>
      <c r="G61" s="48"/>
      <c r="H61" s="48"/>
      <c r="I61" s="49"/>
    </row>
    <row r="62" spans="3:9">
      <c r="C62" s="61" t="s">
        <v>80</v>
      </c>
      <c r="D62" s="48"/>
      <c r="E62" s="48"/>
      <c r="F62" s="48"/>
      <c r="G62" s="48"/>
      <c r="H62" s="48"/>
      <c r="I62" s="49"/>
    </row>
    <row r="63" spans="3:9">
      <c r="C63" s="61" t="s">
        <v>88</v>
      </c>
      <c r="D63" s="48"/>
      <c r="E63" s="48"/>
      <c r="F63" s="48"/>
      <c r="G63" s="48"/>
      <c r="H63" s="48"/>
      <c r="I63" s="49"/>
    </row>
    <row r="64" spans="3:9">
      <c r="C64" s="61" t="s">
        <v>89</v>
      </c>
      <c r="D64" s="48"/>
      <c r="E64" s="48"/>
      <c r="F64" s="48"/>
      <c r="G64" s="48"/>
      <c r="H64" s="48"/>
      <c r="I64" s="49"/>
    </row>
    <row r="65" spans="3:15">
      <c r="C65" s="61" t="s">
        <v>135</v>
      </c>
      <c r="D65" s="48"/>
      <c r="E65" s="48"/>
      <c r="F65" s="48"/>
      <c r="G65" s="48"/>
      <c r="H65" s="48"/>
      <c r="I65" s="49"/>
    </row>
    <row r="66" spans="3:15">
      <c r="C66" s="61"/>
      <c r="D66" s="48"/>
      <c r="E66" s="48"/>
      <c r="F66" s="48"/>
      <c r="G66" s="48"/>
      <c r="H66" s="48"/>
      <c r="I66" s="49"/>
    </row>
    <row r="67" spans="3:15">
      <c r="C67" s="60" t="str">
        <f>C39 &amp; " -- " &amp; D39 &amp; " (if applicable)"</f>
        <v>Report 1c -- State of Oregon PEBB and OEBB (if applicable)</v>
      </c>
      <c r="D67" s="48"/>
      <c r="E67" s="48"/>
      <c r="F67" s="48"/>
      <c r="G67" s="48"/>
      <c r="H67" s="48"/>
      <c r="I67" s="49"/>
    </row>
    <row r="68" spans="3:15">
      <c r="C68" s="61" t="s">
        <v>81</v>
      </c>
      <c r="D68" s="48"/>
      <c r="E68" s="48"/>
      <c r="F68" s="48"/>
      <c r="G68" s="48"/>
      <c r="H68" s="48"/>
      <c r="I68" s="49"/>
    </row>
    <row r="69" spans="3:15">
      <c r="C69" s="61" t="s">
        <v>82</v>
      </c>
      <c r="D69" s="48"/>
      <c r="E69" s="48"/>
      <c r="F69" s="48"/>
      <c r="G69" s="48"/>
      <c r="H69" s="48"/>
      <c r="I69" s="49"/>
    </row>
    <row r="70" spans="3:15">
      <c r="C70" s="61" t="s">
        <v>86</v>
      </c>
      <c r="D70" s="48"/>
      <c r="E70" s="48"/>
      <c r="F70" s="48"/>
      <c r="G70" s="48"/>
      <c r="H70" s="48"/>
      <c r="I70" s="49"/>
    </row>
    <row r="71" spans="3:15">
      <c r="C71" s="61" t="s">
        <v>90</v>
      </c>
      <c r="D71" s="48"/>
      <c r="E71" s="48"/>
      <c r="F71" s="48"/>
      <c r="G71" s="48"/>
      <c r="H71" s="48"/>
      <c r="I71" s="49"/>
    </row>
    <row r="72" spans="3:15">
      <c r="C72" s="61" t="s">
        <v>136</v>
      </c>
      <c r="D72" s="48"/>
      <c r="E72" s="48"/>
      <c r="F72" s="48"/>
      <c r="G72" s="48"/>
      <c r="H72" s="48"/>
      <c r="I72" s="49"/>
    </row>
    <row r="73" spans="3:15">
      <c r="C73" s="61"/>
      <c r="D73" s="48"/>
      <c r="E73" s="48"/>
      <c r="F73" s="48"/>
      <c r="G73" s="48"/>
      <c r="H73" s="48"/>
      <c r="I73" s="49"/>
    </row>
    <row r="74" spans="3:15">
      <c r="C74" s="60" t="str">
        <f>C40 &amp; " -- " &amp; D40 &amp; " (if applicable)"</f>
        <v>Report 1d -- Medicare (if applicable)</v>
      </c>
      <c r="D74" s="48"/>
      <c r="E74" s="48"/>
      <c r="F74" s="48"/>
      <c r="G74" s="48"/>
      <c r="H74" s="48"/>
      <c r="I74" s="49"/>
    </row>
    <row r="75" spans="3:15">
      <c r="C75" s="61" t="s">
        <v>83</v>
      </c>
      <c r="D75" s="48"/>
      <c r="E75" s="48"/>
      <c r="F75" s="48"/>
      <c r="G75" s="48"/>
      <c r="H75" s="48"/>
      <c r="I75" s="49"/>
    </row>
    <row r="76" spans="3:15">
      <c r="C76" s="61" t="s">
        <v>84</v>
      </c>
      <c r="D76" s="48"/>
      <c r="E76" s="48"/>
      <c r="F76" s="48"/>
      <c r="G76" s="48"/>
      <c r="H76" s="48"/>
      <c r="I76" s="49"/>
      <c r="N76" s="43"/>
      <c r="O76" s="43"/>
    </row>
    <row r="77" spans="3:15">
      <c r="C77" s="61" t="s">
        <v>91</v>
      </c>
      <c r="D77" s="48"/>
      <c r="E77" s="48"/>
      <c r="F77" s="48"/>
      <c r="G77" s="48"/>
      <c r="H77" s="48"/>
      <c r="I77" s="49"/>
      <c r="N77" s="43"/>
      <c r="O77" s="43"/>
    </row>
    <row r="78" spans="3:15">
      <c r="C78" s="61" t="s">
        <v>92</v>
      </c>
      <c r="D78" s="48"/>
      <c r="E78" s="48"/>
      <c r="F78" s="48"/>
      <c r="G78" s="48"/>
      <c r="H78" s="48"/>
      <c r="I78" s="49"/>
      <c r="N78" s="43"/>
      <c r="O78" s="43"/>
    </row>
    <row r="79" spans="3:15">
      <c r="C79" s="61" t="s">
        <v>137</v>
      </c>
      <c r="D79" s="48"/>
      <c r="E79" s="48"/>
      <c r="F79" s="48"/>
      <c r="G79" s="48"/>
      <c r="H79" s="48"/>
      <c r="I79" s="49"/>
      <c r="N79" s="43"/>
      <c r="O79" s="43"/>
    </row>
    <row r="80" spans="3:15">
      <c r="C80" s="61"/>
      <c r="D80" s="48"/>
      <c r="E80" s="48"/>
      <c r="F80" s="48"/>
      <c r="G80" s="48"/>
      <c r="H80" s="48"/>
      <c r="I80" s="49"/>
      <c r="N80" s="43"/>
      <c r="O80" s="43"/>
    </row>
    <row r="81" spans="3:15">
      <c r="C81" s="60" t="str">
        <f>C41 &amp; " -- " &amp; D41</f>
        <v>Report 1 Summary -- Final Summary of all non claims-based expenditures</v>
      </c>
      <c r="D81" s="48"/>
      <c r="E81" s="48"/>
      <c r="F81" s="48"/>
      <c r="G81" s="48"/>
      <c r="H81" s="48"/>
      <c r="I81" s="49"/>
      <c r="N81" s="43"/>
      <c r="O81" s="43"/>
    </row>
    <row r="82" spans="3:15">
      <c r="C82" s="61" t="s">
        <v>64</v>
      </c>
      <c r="D82" s="48"/>
      <c r="E82" s="48"/>
      <c r="F82" s="48"/>
      <c r="G82" s="48"/>
      <c r="H82" s="48"/>
      <c r="I82" s="49"/>
      <c r="N82" s="43"/>
      <c r="O82" s="43"/>
    </row>
    <row r="83" spans="3:15">
      <c r="C83" s="61" t="s">
        <v>65</v>
      </c>
      <c r="D83" s="48"/>
      <c r="E83" s="48"/>
      <c r="F83" s="48"/>
      <c r="G83" s="48"/>
      <c r="H83" s="48"/>
      <c r="I83" s="49"/>
      <c r="N83" s="43"/>
      <c r="O83" s="43"/>
    </row>
    <row r="84" spans="3:15">
      <c r="C84" s="60"/>
      <c r="D84" s="48"/>
      <c r="E84" s="48"/>
      <c r="F84" s="48"/>
      <c r="G84" s="48"/>
      <c r="H84" s="48"/>
      <c r="I84" s="49"/>
      <c r="N84" s="43"/>
      <c r="O84" s="43"/>
    </row>
    <row r="85" spans="3:15">
      <c r="C85" s="60" t="str">
        <f>C42 &amp; " -- " &amp; D42</f>
        <v>Report 2 -- Explanation of non claims-based expenditures</v>
      </c>
      <c r="D85" s="48"/>
      <c r="E85" s="48"/>
      <c r="F85" s="48"/>
      <c r="G85" s="48"/>
      <c r="H85" s="48"/>
      <c r="I85" s="49"/>
      <c r="N85" s="43"/>
      <c r="O85" s="43"/>
    </row>
    <row r="86" spans="3:15">
      <c r="C86" s="61" t="s">
        <v>85</v>
      </c>
      <c r="D86" s="48"/>
      <c r="E86" s="48"/>
      <c r="F86" s="48"/>
      <c r="G86" s="48"/>
      <c r="H86" s="48"/>
      <c r="I86" s="49"/>
      <c r="N86" s="43"/>
      <c r="O86" s="43"/>
    </row>
    <row r="87" spans="3:15">
      <c r="C87" s="61" t="s">
        <v>66</v>
      </c>
      <c r="D87" s="48"/>
      <c r="E87" s="48"/>
      <c r="F87" s="48"/>
      <c r="G87" s="48"/>
      <c r="H87" s="48"/>
      <c r="I87" s="49"/>
      <c r="N87" s="43"/>
      <c r="O87" s="43"/>
    </row>
    <row r="88" spans="3:15">
      <c r="C88" s="60"/>
      <c r="D88" s="48"/>
      <c r="E88" s="48"/>
      <c r="F88" s="48"/>
      <c r="G88" s="48"/>
      <c r="H88" s="48"/>
      <c r="I88" s="49"/>
      <c r="N88" s="43"/>
      <c r="O88" s="43"/>
    </row>
    <row r="89" spans="3:15">
      <c r="C89" s="60" t="str">
        <f>C43 &amp; " -- " &amp; D43</f>
        <v>Report 3 -- FFS Data Issues</v>
      </c>
      <c r="D89" s="48"/>
      <c r="E89" s="48"/>
      <c r="F89" s="48"/>
      <c r="G89" s="48"/>
      <c r="H89" s="48"/>
      <c r="I89" s="49"/>
    </row>
    <row r="90" spans="3:15">
      <c r="C90" s="61" t="s">
        <v>67</v>
      </c>
      <c r="D90" s="48"/>
      <c r="E90" s="48"/>
      <c r="F90" s="48"/>
      <c r="G90" s="48"/>
      <c r="H90" s="48"/>
      <c r="I90" s="49"/>
    </row>
    <row r="91" spans="3:15">
      <c r="C91" s="61" t="s">
        <v>69</v>
      </c>
      <c r="D91" s="48"/>
      <c r="E91" s="48"/>
      <c r="F91" s="48"/>
      <c r="G91" s="48"/>
      <c r="H91" s="48"/>
      <c r="I91" s="49"/>
    </row>
    <row r="92" spans="3:15">
      <c r="C92" s="61" t="s">
        <v>68</v>
      </c>
      <c r="D92" s="48"/>
      <c r="E92" s="48"/>
      <c r="F92" s="48"/>
      <c r="G92" s="48"/>
      <c r="H92" s="48"/>
      <c r="I92" s="49"/>
    </row>
    <row r="93" spans="3:15">
      <c r="C93" s="61"/>
      <c r="D93" s="48"/>
      <c r="E93" s="48"/>
      <c r="F93" s="48"/>
      <c r="G93" s="48"/>
      <c r="H93" s="48"/>
      <c r="I93" s="49"/>
    </row>
    <row r="94" spans="3:15">
      <c r="C94" s="60" t="str">
        <f>C44 &amp; " -- " &amp; D44</f>
        <v>Report 4 -- Submission Certification (by CEO/CFO)</v>
      </c>
      <c r="D94" s="48"/>
      <c r="E94" s="48"/>
      <c r="F94" s="48"/>
      <c r="G94" s="48"/>
      <c r="H94" s="48"/>
      <c r="I94" s="49"/>
    </row>
    <row r="95" spans="3:15">
      <c r="C95" s="61" t="s">
        <v>70</v>
      </c>
      <c r="D95" s="48"/>
      <c r="E95" s="48"/>
      <c r="F95" s="48"/>
      <c r="G95" s="48"/>
      <c r="H95" s="48"/>
      <c r="I95" s="49"/>
    </row>
    <row r="96" spans="3:15">
      <c r="C96" s="61" t="s">
        <v>93</v>
      </c>
      <c r="D96" s="48"/>
      <c r="E96" s="48"/>
      <c r="F96" s="48"/>
      <c r="G96" s="48"/>
      <c r="H96" s="48"/>
      <c r="I96" s="49"/>
    </row>
    <row r="97" spans="3:9">
      <c r="C97" s="61"/>
      <c r="D97" s="48"/>
      <c r="E97" s="48"/>
      <c r="F97" s="48"/>
      <c r="G97" s="48"/>
      <c r="H97" s="48"/>
      <c r="I97" s="49"/>
    </row>
    <row r="98" spans="3:9" ht="15.75" thickBot="1">
      <c r="C98" s="115" t="s">
        <v>130</v>
      </c>
      <c r="D98" s="116"/>
      <c r="E98" s="116"/>
      <c r="F98" s="122" t="s">
        <v>123</v>
      </c>
      <c r="G98" s="117"/>
      <c r="H98" s="117"/>
      <c r="I98" s="118"/>
    </row>
    <row r="99" spans="3:9">
      <c r="C99" s="48"/>
      <c r="D99" s="48"/>
      <c r="E99" s="48"/>
      <c r="F99" s="48"/>
      <c r="G99" s="48"/>
      <c r="H99" s="48"/>
      <c r="I99" s="48"/>
    </row>
    <row r="100" spans="3:9">
      <c r="C100" s="66"/>
      <c r="D100" s="48"/>
      <c r="E100" s="48"/>
      <c r="F100" s="48"/>
      <c r="G100" s="48"/>
      <c r="H100" s="48"/>
      <c r="I100" s="48"/>
    </row>
    <row r="101" spans="3:9" ht="13.5" thickBot="1">
      <c r="C101" s="66" t="s">
        <v>71</v>
      </c>
      <c r="D101" s="48"/>
      <c r="E101" s="48"/>
      <c r="F101" s="48"/>
      <c r="G101" s="48"/>
      <c r="H101" s="48"/>
      <c r="I101" s="48"/>
    </row>
    <row r="102" spans="3:9">
      <c r="C102" s="64" t="s">
        <v>113</v>
      </c>
      <c r="D102" s="45"/>
      <c r="E102" s="45"/>
      <c r="F102" s="45"/>
      <c r="G102" s="45"/>
      <c r="H102" s="45"/>
      <c r="I102" s="46"/>
    </row>
    <row r="103" spans="3:9">
      <c r="C103" s="61"/>
      <c r="D103" s="48"/>
      <c r="E103" s="48"/>
      <c r="F103" s="48"/>
      <c r="G103" s="48"/>
      <c r="H103" s="48"/>
      <c r="I103" s="49"/>
    </row>
    <row r="104" spans="3:9">
      <c r="C104" s="61" t="s">
        <v>114</v>
      </c>
      <c r="D104" s="48"/>
      <c r="E104" s="48"/>
      <c r="F104" s="48"/>
      <c r="G104" s="48"/>
      <c r="H104" s="48"/>
      <c r="I104" s="49"/>
    </row>
    <row r="105" spans="3:9">
      <c r="C105" s="61"/>
      <c r="D105" s="48"/>
      <c r="E105" s="48"/>
      <c r="F105" s="48"/>
      <c r="G105" s="48"/>
      <c r="H105" s="48"/>
      <c r="I105" s="49"/>
    </row>
    <row r="106" spans="3:9">
      <c r="C106" s="61" t="s">
        <v>72</v>
      </c>
      <c r="D106" s="48"/>
      <c r="E106" s="48"/>
      <c r="F106" s="48"/>
      <c r="G106" s="48"/>
      <c r="H106" s="48"/>
      <c r="I106" s="49"/>
    </row>
    <row r="107" spans="3:9">
      <c r="C107" s="62" t="s">
        <v>73</v>
      </c>
      <c r="D107" s="48"/>
      <c r="E107" s="48"/>
      <c r="F107" s="48"/>
      <c r="G107" s="48"/>
      <c r="H107" s="48"/>
      <c r="I107" s="49"/>
    </row>
    <row r="108" spans="3:9">
      <c r="C108" s="62" t="s">
        <v>74</v>
      </c>
      <c r="D108" s="48"/>
      <c r="E108" s="48"/>
      <c r="F108" s="48"/>
      <c r="G108" s="48"/>
      <c r="H108" s="48"/>
      <c r="I108" s="49"/>
    </row>
    <row r="109" spans="3:9">
      <c r="C109" s="62" t="s">
        <v>75</v>
      </c>
      <c r="D109" s="48"/>
      <c r="E109" s="48"/>
      <c r="F109" s="48"/>
      <c r="G109" s="48"/>
      <c r="H109" s="48"/>
      <c r="I109" s="49"/>
    </row>
    <row r="110" spans="3:9">
      <c r="C110" s="62"/>
      <c r="D110" s="48"/>
      <c r="E110" s="48"/>
      <c r="F110" s="48"/>
      <c r="G110" s="48"/>
      <c r="H110" s="48"/>
      <c r="I110" s="49"/>
    </row>
    <row r="111" spans="3:9">
      <c r="C111" s="61" t="s">
        <v>35</v>
      </c>
      <c r="D111" s="48"/>
      <c r="E111" s="48"/>
      <c r="F111" s="48"/>
      <c r="G111" s="48"/>
      <c r="H111" s="48"/>
      <c r="I111" s="49"/>
    </row>
    <row r="112" spans="3:9">
      <c r="C112" s="62" t="s">
        <v>115</v>
      </c>
      <c r="D112" s="48"/>
      <c r="E112" s="48"/>
      <c r="F112" s="48"/>
      <c r="G112" s="48"/>
      <c r="H112" s="48"/>
      <c r="I112" s="49"/>
    </row>
    <row r="113" spans="3:9">
      <c r="C113" s="63" t="s">
        <v>116</v>
      </c>
      <c r="D113" s="48"/>
      <c r="E113" s="48"/>
      <c r="F113" s="48"/>
      <c r="G113" s="48"/>
      <c r="H113" s="48"/>
      <c r="I113" s="49"/>
    </row>
    <row r="114" spans="3:9">
      <c r="C114" s="62" t="s">
        <v>117</v>
      </c>
      <c r="D114" s="48"/>
      <c r="E114" s="48"/>
      <c r="F114" s="48"/>
      <c r="G114" s="48"/>
      <c r="H114" s="48"/>
      <c r="I114" s="49"/>
    </row>
    <row r="115" spans="3:9">
      <c r="C115" s="63" t="s">
        <v>118</v>
      </c>
      <c r="D115" s="48"/>
      <c r="E115" s="48"/>
      <c r="F115" s="48"/>
      <c r="G115" s="48"/>
      <c r="H115" s="48"/>
      <c r="I115" s="49"/>
    </row>
    <row r="116" spans="3:9">
      <c r="C116" s="63"/>
      <c r="D116" s="48"/>
      <c r="E116" s="48"/>
      <c r="F116" s="48"/>
      <c r="G116" s="48"/>
      <c r="H116" s="48"/>
      <c r="I116" s="49"/>
    </row>
    <row r="117" spans="3:9">
      <c r="C117" s="61" t="s">
        <v>119</v>
      </c>
      <c r="D117" s="48"/>
      <c r="E117" s="48"/>
      <c r="F117" s="48"/>
      <c r="G117" s="48"/>
      <c r="H117" s="48"/>
      <c r="I117" s="49"/>
    </row>
    <row r="118" spans="3:9">
      <c r="C118" s="109" t="s">
        <v>120</v>
      </c>
      <c r="D118" s="48"/>
      <c r="E118" s="48"/>
      <c r="F118" s="48"/>
      <c r="G118" s="48"/>
      <c r="H118" s="48"/>
      <c r="I118" s="49"/>
    </row>
    <row r="119" spans="3:9">
      <c r="C119" s="62"/>
      <c r="D119" s="48"/>
      <c r="E119" s="48"/>
      <c r="F119" s="48"/>
      <c r="G119" s="48"/>
      <c r="H119" s="48"/>
      <c r="I119" s="49"/>
    </row>
    <row r="120" spans="3:9">
      <c r="C120" s="61" t="s">
        <v>122</v>
      </c>
      <c r="D120" s="48"/>
      <c r="E120" s="48"/>
      <c r="F120" s="48"/>
      <c r="G120" s="48"/>
      <c r="H120" s="48"/>
      <c r="I120" s="49"/>
    </row>
    <row r="121" spans="3:9">
      <c r="C121" s="109" t="s">
        <v>121</v>
      </c>
      <c r="D121" s="48"/>
      <c r="E121" s="48"/>
      <c r="F121" s="48"/>
      <c r="G121" s="48"/>
      <c r="H121" s="48"/>
      <c r="I121" s="49"/>
    </row>
    <row r="122" spans="3:9" ht="13.5" thickBot="1">
      <c r="C122" s="50"/>
      <c r="D122" s="51"/>
      <c r="E122" s="51"/>
      <c r="F122" s="51"/>
      <c r="G122" s="51"/>
      <c r="H122" s="51"/>
      <c r="I122" s="52"/>
    </row>
  </sheetData>
  <sheetProtection password="CB60" sheet="1" objects="1" scenarios="1" formatCells="0" formatColumns="0" formatRows="0"/>
  <customSheetViews>
    <customSheetView guid="{2CF3B17D-3675-4E71-917A-1783D61C9DCF}" fitToPage="1" topLeftCell="A25">
      <selection activeCell="C98" sqref="C98"/>
      <pageMargins left="0.7" right="0.7" top="0.75" bottom="0.75" header="0.3" footer="0.3"/>
      <pageSetup scale="77" fitToHeight="2" orientation="portrait" r:id="rId1"/>
      <headerFooter>
        <oddHeader xml:space="preserve">&amp;L&amp;"Calibri,Regular"Oregon Health Authority&amp;R&amp;"-,Bold"Confidential
</oddHeader>
        <oddFooter>&amp;L&amp;"Calibri,Regular"|&amp;A|
&amp;F&amp;C&amp;"Calibri,Regular"&amp;P of &amp;N&amp;R&amp;"Calibri,Regular"&amp;G</oddFooter>
      </headerFooter>
    </customSheetView>
  </customSheetViews>
  <mergeCells count="6">
    <mergeCell ref="D31:F31"/>
    <mergeCell ref="C16:I24"/>
    <mergeCell ref="C6:I15"/>
    <mergeCell ref="C25:I25"/>
    <mergeCell ref="C26:I26"/>
    <mergeCell ref="C28:I28"/>
  </mergeCells>
  <conditionalFormatting sqref="D31">
    <cfRule type="containsBlanks" dxfId="34" priority="3">
      <formula>LEN(TRIM(D31))=0</formula>
    </cfRule>
  </conditionalFormatting>
  <hyperlinks>
    <hyperlink ref="C53" location="'Report 1a'!A1" display="=C20 &amp; &quot; -- &quot; &amp; D20"/>
    <hyperlink ref="C60" location="'Report 1b'!A1" display="'Report 1b'!A1"/>
    <hyperlink ref="C67" location="'Report 1c'!A1" display="'Report 1c'!A1"/>
    <hyperlink ref="C74" location="'Report 1d'!A1" display="'Report 1d'!A1"/>
    <hyperlink ref="C81" location="'Report 1 Summary'!A1" display="'Report 1 Summary'!A1"/>
    <hyperlink ref="C85" location="'Report 2'!A1" display="'Report 2'!A1"/>
    <hyperlink ref="C94" location="'Report 4'!A1" display="'Report 4'!A1"/>
    <hyperlink ref="C89" location="'Report 3'!A1" display="'Report 3'!A1"/>
    <hyperlink ref="F98" r:id="rId2"/>
    <hyperlink ref="C26" r:id="rId3" display="SB231.Report@state.or.us"/>
    <hyperlink ref="C26:I26" r:id="rId4" display="PC.ServicesReport@dhsoha.state.or.us"/>
  </hyperlinks>
  <pageMargins left="0.7" right="0.7" top="0.75" bottom="0.75" header="0.3" footer="0.3"/>
  <pageSetup scale="77" fitToHeight="2" orientation="portrait" r:id="rId5"/>
  <headerFooter>
    <oddHeader xml:space="preserve">&amp;L&amp;"Calibri,Regular"Oregon Health Authority&amp;R&amp;"-,Bold"Confidential
</oddHeader>
    <oddFooter>&amp;L&amp;"Calibri,Regular"|&amp;A|
&amp;F&amp;C&amp;"Calibri,Regular"&amp;P of &amp;N&amp;R&amp;"Calibri,Regular"&amp;G</oddFoot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tint="-0.249977111117893"/>
  </sheetPr>
  <dimension ref="A1:B3"/>
  <sheetViews>
    <sheetView zoomScaleNormal="100" workbookViewId="0">
      <selection activeCell="B2" sqref="B2"/>
    </sheetView>
  </sheetViews>
  <sheetFormatPr defaultColWidth="9.140625" defaultRowHeight="12.75"/>
  <cols>
    <col min="1" max="1" width="3" style="1" customWidth="1"/>
    <col min="2" max="16384" width="9.140625" style="1"/>
  </cols>
  <sheetData>
    <row r="1" spans="1:2">
      <c r="A1" s="110"/>
    </row>
    <row r="2" spans="1:2">
      <c r="A2" s="110"/>
      <c r="B2" s="2" t="s">
        <v>17</v>
      </c>
    </row>
    <row r="3" spans="1:2">
      <c r="A3" s="110"/>
    </row>
  </sheetData>
  <sheetProtection algorithmName="SHA-512" hashValue="bjKHQJ0Kv0ZnMIPNG3ZJDbNcRh7O60E9oO0oP79grZHaB6fQTL2hB69dOSAb/ERnDBrT3o4NcpPyKz15GG66nA==" saltValue="tpAcjVMrBy39N8quCMnYKw==" spinCount="100000" sheet="1" objects="1" scenarios="1" formatCells="0" formatColumns="0" formatRows="0"/>
  <customSheetViews>
    <customSheetView guid="{2CF3B17D-3675-4E71-917A-1783D61C9DCF}" showPageBreaks="1" view="pageLayout">
      <selection activeCell="N34" sqref="N34"/>
      <pageMargins left="0.7" right="0.7" top="0.75" bottom="0.75" header="0.3" footer="0.3"/>
      <pageSetup scale="77" orientation="portrait" r:id="rId1"/>
      <headerFooter>
        <oddHeader xml:space="preserve">&amp;L&amp;"Calibri,Regular"Oregon Health Authority&amp;R&amp;"-,Bold"Confidential
</oddHeader>
        <oddFooter>&amp;L&amp;"Calibri,Regular"|&amp;A|
&amp;F&amp;C&amp;"Calibri,Regular"&amp;P of &amp;N&amp;R&amp;"Calibri,Regular"&amp;G</oddFooter>
      </headerFooter>
    </customSheetView>
  </customSheetViews>
  <pageMargins left="0.7" right="0.7" top="0.75" bottom="0.75" header="0.3" footer="0.3"/>
  <pageSetup scale="77" orientation="portrait" r:id="rId2"/>
  <headerFooter>
    <oddHeader xml:space="preserve">&amp;L&amp;"Calibri,Regular"Oregon Health Authority&amp;R&amp;"-,Bold"Confidential
</oddHeader>
    <oddFooter>&amp;L&amp;"Calibri,Regular"|&amp;A|
&amp;F&amp;C&amp;"Calibri,Regular"&amp;P of &amp;N&amp;R&amp;"Calibri,Regular"&amp;G</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CV48"/>
  <sheetViews>
    <sheetView zoomScaleNormal="100" workbookViewId="0">
      <selection activeCell="H23" sqref="H23"/>
    </sheetView>
  </sheetViews>
  <sheetFormatPr defaultColWidth="9.140625" defaultRowHeight="12.75"/>
  <cols>
    <col min="1" max="1" width="3" style="2" customWidth="1"/>
    <col min="2" max="2" width="3" style="15" customWidth="1"/>
    <col min="3" max="3" width="7.85546875" style="2" customWidth="1"/>
    <col min="4" max="4" width="52.5703125" style="2" customWidth="1"/>
    <col min="5" max="7" width="20.85546875" style="2" customWidth="1"/>
    <col min="8" max="99" width="12" style="2" bestFit="1" customWidth="1"/>
    <col min="100" max="16384" width="9.140625" style="2"/>
  </cols>
  <sheetData>
    <row r="1" spans="1:6">
      <c r="A1" s="4"/>
      <c r="C1" s="4"/>
      <c r="F1" s="3"/>
    </row>
    <row r="2" spans="1:6">
      <c r="A2" s="4"/>
      <c r="D2" s="4"/>
      <c r="E2" s="4" t="str">
        <f>Overview!$G$33</f>
        <v>CY17</v>
      </c>
      <c r="F2" s="3"/>
    </row>
    <row r="3" spans="1:6">
      <c r="A3" s="4"/>
      <c r="D3" s="18" t="s">
        <v>32</v>
      </c>
      <c r="E3" s="70">
        <f>Overview!$D$31</f>
        <v>0</v>
      </c>
      <c r="F3" s="4"/>
    </row>
    <row r="4" spans="1:6">
      <c r="D4" s="9" t="s">
        <v>2</v>
      </c>
      <c r="E4" s="5" t="s">
        <v>45</v>
      </c>
      <c r="F4" s="4"/>
    </row>
    <row r="5" spans="1:6">
      <c r="D5" s="9" t="s">
        <v>4</v>
      </c>
      <c r="E5" s="5" t="str">
        <f>Overview!$D$33</f>
        <v>January 1, 2017 - December 31, 2017</v>
      </c>
    </row>
    <row r="6" spans="1:6">
      <c r="D6" s="9" t="s">
        <v>1</v>
      </c>
      <c r="E6" s="23"/>
    </row>
    <row r="7" spans="1:6">
      <c r="D7" s="9"/>
      <c r="E7" s="3"/>
    </row>
    <row r="8" spans="1:6" ht="18.75">
      <c r="B8" s="72" t="s">
        <v>95</v>
      </c>
      <c r="D8" s="9"/>
      <c r="E8" s="3"/>
    </row>
    <row r="9" spans="1:6" s="3" customFormat="1">
      <c r="A9" s="2"/>
      <c r="B9" s="15"/>
      <c r="C9" s="68" t="s">
        <v>43</v>
      </c>
      <c r="D9" s="9"/>
      <c r="E9" s="5"/>
    </row>
    <row r="10" spans="1:6" s="3" customFormat="1" ht="9" customHeight="1" thickBot="1">
      <c r="A10" s="2"/>
      <c r="B10" s="15"/>
      <c r="C10" s="68"/>
      <c r="D10" s="9"/>
      <c r="E10" s="5"/>
    </row>
    <row r="11" spans="1:6" s="17" customFormat="1" ht="13.5" thickBot="1">
      <c r="A11" s="2"/>
      <c r="B11" s="15"/>
      <c r="D11" s="24" t="s">
        <v>133</v>
      </c>
      <c r="E11" s="65">
        <f>Overview!$D$31</f>
        <v>0</v>
      </c>
    </row>
    <row r="12" spans="1:6" s="17" customFormat="1" ht="26.25" thickBot="1">
      <c r="A12" s="2"/>
      <c r="B12" s="15"/>
      <c r="D12" s="19" t="s">
        <v>19</v>
      </c>
      <c r="E12" s="39" t="s">
        <v>48</v>
      </c>
    </row>
    <row r="13" spans="1:6" s="17" customFormat="1">
      <c r="A13" s="2"/>
      <c r="B13" s="15"/>
      <c r="D13" s="20" t="s">
        <v>20</v>
      </c>
      <c r="E13" s="76"/>
    </row>
    <row r="14" spans="1:6" s="17" customFormat="1">
      <c r="A14" s="2"/>
      <c r="B14" s="15"/>
      <c r="D14" s="21" t="s">
        <v>21</v>
      </c>
      <c r="E14" s="77"/>
    </row>
    <row r="15" spans="1:6" s="17" customFormat="1">
      <c r="A15" s="2"/>
      <c r="B15" s="15"/>
      <c r="D15" s="21" t="s">
        <v>22</v>
      </c>
      <c r="E15" s="77"/>
    </row>
    <row r="16" spans="1:6" s="17" customFormat="1">
      <c r="A16" s="2"/>
      <c r="B16" s="15"/>
      <c r="D16" s="21" t="s">
        <v>23</v>
      </c>
      <c r="E16" s="77"/>
    </row>
    <row r="17" spans="1:100" s="17" customFormat="1">
      <c r="A17" s="2"/>
      <c r="B17" s="15"/>
      <c r="D17" s="21" t="s">
        <v>24</v>
      </c>
      <c r="E17" s="77"/>
    </row>
    <row r="18" spans="1:100" s="17" customFormat="1">
      <c r="A18" s="2"/>
      <c r="B18" s="15"/>
      <c r="D18" s="21" t="s">
        <v>25</v>
      </c>
      <c r="E18" s="77"/>
    </row>
    <row r="19" spans="1:100" s="17" customFormat="1">
      <c r="A19" s="2"/>
      <c r="B19" s="15"/>
      <c r="D19" s="21" t="s">
        <v>26</v>
      </c>
      <c r="E19" s="77"/>
    </row>
    <row r="20" spans="1:100" s="17" customFormat="1">
      <c r="A20" s="2"/>
      <c r="B20" s="15"/>
      <c r="D20" s="21" t="s">
        <v>27</v>
      </c>
      <c r="E20" s="77"/>
    </row>
    <row r="21" spans="1:100" s="17" customFormat="1">
      <c r="A21" s="2"/>
      <c r="B21" s="15"/>
      <c r="D21" s="21" t="s">
        <v>28</v>
      </c>
      <c r="E21" s="77"/>
    </row>
    <row r="22" spans="1:100" s="17" customFormat="1">
      <c r="A22" s="2"/>
      <c r="B22" s="15"/>
      <c r="D22" s="21" t="s">
        <v>29</v>
      </c>
      <c r="E22" s="77"/>
    </row>
    <row r="23" spans="1:100" s="17" customFormat="1">
      <c r="A23" s="2"/>
      <c r="B23" s="15"/>
      <c r="D23" s="21" t="s">
        <v>30</v>
      </c>
      <c r="E23" s="77"/>
    </row>
    <row r="24" spans="1:100" s="17" customFormat="1" ht="13.5" thickBot="1">
      <c r="A24" s="2"/>
      <c r="B24" s="15"/>
      <c r="D24" s="21" t="s">
        <v>31</v>
      </c>
      <c r="E24" s="78"/>
    </row>
    <row r="25" spans="1:100" s="17" customFormat="1" ht="13.5" thickBot="1">
      <c r="A25" s="2"/>
      <c r="B25" s="15"/>
      <c r="D25" s="22" t="s">
        <v>3</v>
      </c>
      <c r="E25" s="79">
        <f>SUM(E13:E24)</f>
        <v>0</v>
      </c>
    </row>
    <row r="26" spans="1:100" s="17" customFormat="1">
      <c r="A26" s="2"/>
      <c r="B26" s="15"/>
      <c r="C26" s="37"/>
      <c r="D26" s="38"/>
    </row>
    <row r="27" spans="1:100" s="17" customFormat="1">
      <c r="A27" s="2"/>
      <c r="B27" s="15"/>
      <c r="C27" s="37"/>
      <c r="D27" s="38"/>
    </row>
    <row r="28" spans="1:100" s="17" customFormat="1" ht="18.75">
      <c r="A28" s="2"/>
      <c r="B28" s="73" t="s">
        <v>96</v>
      </c>
      <c r="D28" s="38"/>
    </row>
    <row r="29" spans="1:100" s="17" customFormat="1">
      <c r="A29" s="2"/>
      <c r="B29" s="15"/>
      <c r="C29" s="68" t="s">
        <v>131</v>
      </c>
      <c r="D29" s="38"/>
    </row>
    <row r="30" spans="1:100" s="17" customFormat="1" ht="9" customHeight="1" thickBot="1">
      <c r="A30" s="2"/>
      <c r="B30" s="15"/>
      <c r="C30" s="37"/>
      <c r="D30" s="38"/>
    </row>
    <row r="31" spans="1:100" ht="13.5" thickBot="1">
      <c r="E31" s="148" t="s">
        <v>132</v>
      </c>
      <c r="F31" s="149"/>
      <c r="G31" s="1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row>
    <row r="32" spans="1:100" ht="13.5" thickBot="1">
      <c r="C32" s="5"/>
      <c r="E32" s="65">
        <f>Overview!$D$31</f>
        <v>0</v>
      </c>
      <c r="F32" s="65"/>
      <c r="G32" s="65"/>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3:100" ht="26.25" thickBot="1">
      <c r="C33" s="26" t="s">
        <v>39</v>
      </c>
      <c r="D33" s="16"/>
      <c r="E33" s="25" t="s">
        <v>33</v>
      </c>
      <c r="F33" s="25" t="s">
        <v>125</v>
      </c>
      <c r="G33" s="25" t="s">
        <v>34</v>
      </c>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3:100" ht="13.5" thickBot="1">
      <c r="C34" s="30" t="s">
        <v>106</v>
      </c>
      <c r="D34" s="31"/>
      <c r="E34" s="80"/>
      <c r="F34" s="81"/>
      <c r="G34" s="123">
        <f>F34+E34</f>
        <v>0</v>
      </c>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3:100" ht="13.5" thickBot="1">
      <c r="C35" s="30" t="s">
        <v>107</v>
      </c>
      <c r="D35" s="31"/>
      <c r="E35" s="80"/>
      <c r="F35" s="81"/>
      <c r="G35" s="123">
        <f t="shared" ref="G35:G44" si="0">F35+E35</f>
        <v>0</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3:100">
      <c r="C36" s="7" t="s">
        <v>40</v>
      </c>
      <c r="D36" s="32"/>
      <c r="E36" s="82">
        <f>SUM(E37:E39)</f>
        <v>0</v>
      </c>
      <c r="F36" s="83">
        <f>SUM(F37:F39)</f>
        <v>0</v>
      </c>
      <c r="G36" s="83">
        <f t="shared" si="0"/>
        <v>0</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3:100">
      <c r="C37" s="14"/>
      <c r="D37" s="28" t="s">
        <v>36</v>
      </c>
      <c r="E37" s="84"/>
      <c r="F37" s="85"/>
      <c r="G37" s="124">
        <f t="shared" si="0"/>
        <v>0</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3:100">
      <c r="C38" s="14"/>
      <c r="D38" s="28" t="s">
        <v>37</v>
      </c>
      <c r="E38" s="84"/>
      <c r="F38" s="85"/>
      <c r="G38" s="124">
        <f t="shared" si="0"/>
        <v>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3:100" ht="13.5" thickBot="1">
      <c r="C39" s="27"/>
      <c r="D39" s="29" t="s">
        <v>108</v>
      </c>
      <c r="E39" s="86"/>
      <c r="F39" s="87"/>
      <c r="G39" s="125">
        <f t="shared" si="0"/>
        <v>0</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3:100">
      <c r="C40" s="7" t="s">
        <v>109</v>
      </c>
      <c r="D40" s="32"/>
      <c r="E40" s="82">
        <f>SUM(E41:E42)</f>
        <v>0</v>
      </c>
      <c r="F40" s="83">
        <f>SUM(F41:F42)</f>
        <v>0</v>
      </c>
      <c r="G40" s="83">
        <f t="shared" si="0"/>
        <v>0</v>
      </c>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3:100">
      <c r="C41" s="14"/>
      <c r="D41" s="28" t="s">
        <v>103</v>
      </c>
      <c r="E41" s="84"/>
      <c r="F41" s="85"/>
      <c r="G41" s="124">
        <f t="shared" si="0"/>
        <v>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3:100" ht="13.5" thickBot="1">
      <c r="C42" s="27"/>
      <c r="D42" s="29" t="s">
        <v>110</v>
      </c>
      <c r="E42" s="86"/>
      <c r="F42" s="87"/>
      <c r="G42" s="125">
        <f t="shared" si="0"/>
        <v>0</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3:100" ht="13.5" thickBot="1">
      <c r="C43" s="7" t="s">
        <v>104</v>
      </c>
      <c r="D43" s="32"/>
      <c r="E43" s="111"/>
      <c r="F43" s="112"/>
      <c r="G43" s="126">
        <f t="shared" si="0"/>
        <v>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3:100" ht="13.5" thickBot="1">
      <c r="C44" s="7" t="s">
        <v>105</v>
      </c>
      <c r="D44" s="74"/>
      <c r="E44" s="113"/>
      <c r="F44" s="114"/>
      <c r="G44" s="127">
        <f t="shared" si="0"/>
        <v>0</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3:100" ht="13.5" thickBot="1">
      <c r="C45" s="75" t="s">
        <v>3</v>
      </c>
      <c r="D45" s="104"/>
      <c r="E45" s="105">
        <f>E44+E43+E40+E36+E35+E34</f>
        <v>0</v>
      </c>
      <c r="F45" s="106">
        <f>F44+F43+F40+F36+F35+F34</f>
        <v>0</v>
      </c>
      <c r="G45" s="106">
        <f>G44+G43+G40+G36+G35+G34</f>
        <v>0</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7" spans="3:100">
      <c r="C47" s="6"/>
      <c r="D47" s="6"/>
      <c r="E47" s="6"/>
    </row>
    <row r="48" spans="3:100">
      <c r="C48" s="6"/>
      <c r="D48" s="6"/>
      <c r="E48" s="6"/>
    </row>
  </sheetData>
  <sheetProtection password="CB60" sheet="1" objects="1" scenarios="1" formatCells="0" formatColumns="0" formatRows="0"/>
  <customSheetViews>
    <customSheetView guid="{2CF3B17D-3675-4E71-917A-1783D61C9DCF}" fitToPage="1">
      <selection activeCell="N34" sqref="N34"/>
      <pageMargins left="0.7" right="0.7" top="0.75" bottom="0.75" header="0.3" footer="0.3"/>
      <pageSetup scale="76" orientation="portrait" r:id="rId1"/>
      <headerFooter>
        <oddHeader xml:space="preserve">&amp;L&amp;"Calibri,Regular"Oregon Health Authority&amp;R&amp;"-,Regular"CONFIDENTIAL&amp;"-,Bold"
</oddHeader>
        <oddFooter>&amp;L&amp;"Calibri,Regular"|&amp;A|
&amp;F&amp;C&amp;"Calibri,Regular"&amp;P of &amp;N&amp;R&amp;"Calibri,Regular"&amp;G</oddFooter>
      </headerFooter>
    </customSheetView>
  </customSheetViews>
  <mergeCells count="1">
    <mergeCell ref="E31:G31"/>
  </mergeCells>
  <conditionalFormatting sqref="E13:E24 E41:E44 E34:E35 E37:E39">
    <cfRule type="containsBlanks" dxfId="33" priority="13">
      <formula>LEN(TRIM(E13))=0</formula>
    </cfRule>
  </conditionalFormatting>
  <conditionalFormatting sqref="E11 E32:G32">
    <cfRule type="cellIs" dxfId="32" priority="11" operator="equal">
      <formula>0</formula>
    </cfRule>
  </conditionalFormatting>
  <conditionalFormatting sqref="E6">
    <cfRule type="containsBlanks" dxfId="31" priority="5">
      <formula>LEN(TRIM(E6))=0</formula>
    </cfRule>
  </conditionalFormatting>
  <conditionalFormatting sqref="F37:F39 F34:F35 F41:F44">
    <cfRule type="containsBlanks" dxfId="30" priority="3">
      <formula>LEN(TRIM(F34))=0</formula>
    </cfRule>
  </conditionalFormatting>
  <conditionalFormatting sqref="G37:G39 G34:G35 G41:G44">
    <cfRule type="containsBlanks" dxfId="29" priority="1">
      <formula>LEN(TRIM(G34))=0</formula>
    </cfRule>
  </conditionalFormatting>
  <pageMargins left="0.7" right="0.7" top="0.75" bottom="0.75" header="0.3" footer="0.3"/>
  <pageSetup scale="76" orientation="portrait" r:id="rId2"/>
  <headerFooter>
    <oddHeader xml:space="preserve">&amp;L&amp;"Calibri,Regular"Oregon Health Authority&amp;R&amp;"-,Regular"CONFIDENTIAL&amp;"-,Bold"
</oddHeader>
    <oddFooter>&amp;L&amp;"Calibri,Regular"|&amp;A|
&amp;F&amp;C&amp;"Calibri,Regular"&amp;P of &amp;N&amp;R&amp;"Calibri,Regular"&amp;G</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CV48"/>
  <sheetViews>
    <sheetView zoomScaleNormal="100" workbookViewId="0">
      <selection activeCell="H15" sqref="H15"/>
    </sheetView>
  </sheetViews>
  <sheetFormatPr defaultColWidth="9.140625" defaultRowHeight="12.75"/>
  <cols>
    <col min="1" max="1" width="3" style="2" customWidth="1"/>
    <col min="2" max="2" width="3" style="15" customWidth="1"/>
    <col min="3" max="3" width="7.85546875" style="2" customWidth="1"/>
    <col min="4" max="4" width="52.5703125" style="2" customWidth="1"/>
    <col min="5" max="7" width="20.85546875" style="2" customWidth="1"/>
    <col min="8" max="99" width="12" style="2" bestFit="1" customWidth="1"/>
    <col min="100" max="16384" width="9.140625" style="2"/>
  </cols>
  <sheetData>
    <row r="1" spans="1:6">
      <c r="A1" s="4"/>
      <c r="C1" s="4"/>
      <c r="F1" s="3"/>
    </row>
    <row r="2" spans="1:6">
      <c r="A2" s="4"/>
      <c r="D2" s="4"/>
      <c r="E2" s="4" t="str">
        <f>Overview!$G$33</f>
        <v>CY17</v>
      </c>
      <c r="F2" s="3"/>
    </row>
    <row r="3" spans="1:6">
      <c r="A3" s="4"/>
      <c r="D3" s="18" t="s">
        <v>32</v>
      </c>
      <c r="E3" s="70">
        <f>Overview!$D$31</f>
        <v>0</v>
      </c>
      <c r="F3" s="4"/>
    </row>
    <row r="4" spans="1:6">
      <c r="D4" s="9" t="s">
        <v>2</v>
      </c>
      <c r="E4" s="5" t="s">
        <v>44</v>
      </c>
      <c r="F4" s="4"/>
    </row>
    <row r="5" spans="1:6">
      <c r="D5" s="9" t="s">
        <v>4</v>
      </c>
      <c r="E5" s="5" t="str">
        <f>Overview!$D$33</f>
        <v>January 1, 2017 - December 31, 2017</v>
      </c>
    </row>
    <row r="6" spans="1:6">
      <c r="D6" s="9" t="s">
        <v>1</v>
      </c>
      <c r="E6" s="23"/>
    </row>
    <row r="7" spans="1:6">
      <c r="D7" s="9"/>
      <c r="E7" s="3"/>
    </row>
    <row r="8" spans="1:6" ht="18.75">
      <c r="B8" s="72" t="s">
        <v>99</v>
      </c>
      <c r="D8" s="9"/>
      <c r="E8" s="3"/>
    </row>
    <row r="9" spans="1:6" s="3" customFormat="1">
      <c r="A9" s="2"/>
      <c r="B9" s="15"/>
      <c r="C9" s="68" t="s">
        <v>43</v>
      </c>
      <c r="D9" s="9"/>
      <c r="E9" s="5"/>
    </row>
    <row r="10" spans="1:6" s="3" customFormat="1" ht="9" customHeight="1" thickBot="1">
      <c r="A10" s="2"/>
      <c r="B10" s="15"/>
      <c r="C10" s="68"/>
      <c r="D10" s="9"/>
      <c r="E10" s="5"/>
    </row>
    <row r="11" spans="1:6" s="17" customFormat="1" ht="13.5" thickBot="1">
      <c r="A11" s="2"/>
      <c r="B11" s="15"/>
      <c r="D11" s="24" t="s">
        <v>133</v>
      </c>
      <c r="E11" s="65">
        <f>Overview!$D$31</f>
        <v>0</v>
      </c>
    </row>
    <row r="12" spans="1:6" s="17" customFormat="1" ht="26.25" thickBot="1">
      <c r="A12" s="2"/>
      <c r="B12" s="15"/>
      <c r="D12" s="19" t="s">
        <v>19</v>
      </c>
      <c r="E12" s="39" t="s">
        <v>49</v>
      </c>
    </row>
    <row r="13" spans="1:6" s="17" customFormat="1">
      <c r="A13" s="2"/>
      <c r="B13" s="15"/>
      <c r="D13" s="20" t="s">
        <v>20</v>
      </c>
      <c r="E13" s="76"/>
    </row>
    <row r="14" spans="1:6" s="17" customFormat="1">
      <c r="A14" s="2"/>
      <c r="B14" s="15"/>
      <c r="D14" s="21" t="s">
        <v>21</v>
      </c>
      <c r="E14" s="77"/>
    </row>
    <row r="15" spans="1:6" s="17" customFormat="1">
      <c r="A15" s="2"/>
      <c r="B15" s="15"/>
      <c r="D15" s="21" t="s">
        <v>22</v>
      </c>
      <c r="E15" s="77"/>
    </row>
    <row r="16" spans="1:6" s="17" customFormat="1">
      <c r="A16" s="2"/>
      <c r="B16" s="15"/>
      <c r="D16" s="21" t="s">
        <v>23</v>
      </c>
      <c r="E16" s="77"/>
    </row>
    <row r="17" spans="1:100" s="17" customFormat="1">
      <c r="A17" s="2"/>
      <c r="B17" s="15"/>
      <c r="D17" s="21" t="s">
        <v>24</v>
      </c>
      <c r="E17" s="77"/>
    </row>
    <row r="18" spans="1:100" s="17" customFormat="1">
      <c r="A18" s="2"/>
      <c r="B18" s="15"/>
      <c r="D18" s="21" t="s">
        <v>25</v>
      </c>
      <c r="E18" s="77"/>
    </row>
    <row r="19" spans="1:100" s="17" customFormat="1">
      <c r="A19" s="2"/>
      <c r="B19" s="15"/>
      <c r="D19" s="21" t="s">
        <v>26</v>
      </c>
      <c r="E19" s="77"/>
    </row>
    <row r="20" spans="1:100" s="17" customFormat="1">
      <c r="A20" s="2"/>
      <c r="B20" s="15"/>
      <c r="D20" s="21" t="s">
        <v>27</v>
      </c>
      <c r="E20" s="77"/>
    </row>
    <row r="21" spans="1:100" s="17" customFormat="1">
      <c r="A21" s="2"/>
      <c r="B21" s="15"/>
      <c r="D21" s="21" t="s">
        <v>28</v>
      </c>
      <c r="E21" s="77"/>
    </row>
    <row r="22" spans="1:100" s="17" customFormat="1">
      <c r="A22" s="2"/>
      <c r="B22" s="15"/>
      <c r="D22" s="21" t="s">
        <v>29</v>
      </c>
      <c r="E22" s="77"/>
    </row>
    <row r="23" spans="1:100" s="17" customFormat="1">
      <c r="A23" s="2"/>
      <c r="B23" s="15"/>
      <c r="D23" s="21" t="s">
        <v>30</v>
      </c>
      <c r="E23" s="77"/>
    </row>
    <row r="24" spans="1:100" s="17" customFormat="1" ht="13.5" thickBot="1">
      <c r="A24" s="2"/>
      <c r="B24" s="15"/>
      <c r="D24" s="21" t="s">
        <v>31</v>
      </c>
      <c r="E24" s="78"/>
    </row>
    <row r="25" spans="1:100" s="17" customFormat="1" ht="13.5" thickBot="1">
      <c r="A25" s="2"/>
      <c r="B25" s="15"/>
      <c r="D25" s="22" t="s">
        <v>3</v>
      </c>
      <c r="E25" s="79">
        <f>SUM(E13:E24)</f>
        <v>0</v>
      </c>
    </row>
    <row r="26" spans="1:100" s="17" customFormat="1">
      <c r="A26" s="2"/>
      <c r="B26" s="15"/>
      <c r="C26" s="37"/>
      <c r="D26" s="38"/>
    </row>
    <row r="27" spans="1:100" s="17" customFormat="1">
      <c r="A27" s="2"/>
      <c r="B27" s="15"/>
      <c r="C27" s="37"/>
      <c r="D27" s="38"/>
    </row>
    <row r="28" spans="1:100" s="17" customFormat="1" ht="18.75">
      <c r="A28" s="2"/>
      <c r="B28" s="73" t="s">
        <v>100</v>
      </c>
      <c r="D28" s="38"/>
    </row>
    <row r="29" spans="1:100" s="17" customFormat="1">
      <c r="A29" s="2"/>
      <c r="B29" s="15"/>
      <c r="C29" s="68" t="s">
        <v>131</v>
      </c>
      <c r="D29" s="38"/>
    </row>
    <row r="30" spans="1:100" s="17" customFormat="1" ht="9" customHeight="1" thickBot="1">
      <c r="A30" s="2"/>
      <c r="B30" s="15"/>
      <c r="C30" s="37"/>
      <c r="D30" s="38"/>
    </row>
    <row r="31" spans="1:100" ht="13.5" thickBot="1">
      <c r="E31" s="148" t="s">
        <v>132</v>
      </c>
      <c r="F31" s="149"/>
      <c r="G31" s="1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row>
    <row r="32" spans="1:100" ht="13.5" thickBot="1">
      <c r="C32" s="5"/>
      <c r="E32" s="65">
        <f>Overview!$D$31</f>
        <v>0</v>
      </c>
      <c r="F32" s="65"/>
      <c r="G32" s="65"/>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3:100" ht="26.25" thickBot="1">
      <c r="C33" s="26" t="s">
        <v>39</v>
      </c>
      <c r="D33" s="16"/>
      <c r="E33" s="25" t="s">
        <v>33</v>
      </c>
      <c r="F33" s="25" t="s">
        <v>125</v>
      </c>
      <c r="G33" s="25" t="s">
        <v>34</v>
      </c>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3:100" ht="13.5" thickBot="1">
      <c r="C34" s="30" t="s">
        <v>106</v>
      </c>
      <c r="D34" s="31"/>
      <c r="E34" s="80"/>
      <c r="F34" s="81"/>
      <c r="G34" s="123">
        <f>F34+E34</f>
        <v>0</v>
      </c>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3:100" ht="13.5" thickBot="1">
      <c r="C35" s="30" t="s">
        <v>107</v>
      </c>
      <c r="D35" s="31"/>
      <c r="E35" s="80"/>
      <c r="F35" s="81"/>
      <c r="G35" s="123">
        <f t="shared" ref="G35:G44" si="0">F35+E35</f>
        <v>0</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3:100">
      <c r="C36" s="7" t="s">
        <v>40</v>
      </c>
      <c r="D36" s="32"/>
      <c r="E36" s="82">
        <f>SUM(E37:E39)</f>
        <v>0</v>
      </c>
      <c r="F36" s="83">
        <f>SUM(F37:F39)</f>
        <v>0</v>
      </c>
      <c r="G36" s="83">
        <f t="shared" si="0"/>
        <v>0</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3:100">
      <c r="C37" s="14"/>
      <c r="D37" s="28" t="s">
        <v>36</v>
      </c>
      <c r="E37" s="84"/>
      <c r="F37" s="85"/>
      <c r="G37" s="124">
        <f t="shared" si="0"/>
        <v>0</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3:100">
      <c r="C38" s="14"/>
      <c r="D38" s="28" t="s">
        <v>37</v>
      </c>
      <c r="E38" s="84"/>
      <c r="F38" s="85"/>
      <c r="G38" s="124">
        <f t="shared" si="0"/>
        <v>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3:100" ht="13.5" thickBot="1">
      <c r="C39" s="27"/>
      <c r="D39" s="29" t="s">
        <v>108</v>
      </c>
      <c r="E39" s="86"/>
      <c r="F39" s="87"/>
      <c r="G39" s="125">
        <f t="shared" si="0"/>
        <v>0</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3:100">
      <c r="C40" s="7" t="s">
        <v>109</v>
      </c>
      <c r="D40" s="32"/>
      <c r="E40" s="82">
        <f>SUM(E41:E42)</f>
        <v>0</v>
      </c>
      <c r="F40" s="83">
        <f>SUM(F41:F42)</f>
        <v>0</v>
      </c>
      <c r="G40" s="83">
        <f t="shared" si="0"/>
        <v>0</v>
      </c>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3:100">
      <c r="C41" s="14"/>
      <c r="D41" s="28" t="s">
        <v>103</v>
      </c>
      <c r="E41" s="84"/>
      <c r="F41" s="85"/>
      <c r="G41" s="124">
        <f t="shared" si="0"/>
        <v>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3:100" ht="13.5" thickBot="1">
      <c r="C42" s="27"/>
      <c r="D42" s="29" t="s">
        <v>110</v>
      </c>
      <c r="E42" s="86"/>
      <c r="F42" s="87"/>
      <c r="G42" s="125">
        <f t="shared" si="0"/>
        <v>0</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3:100" ht="13.5" thickBot="1">
      <c r="C43" s="7" t="s">
        <v>104</v>
      </c>
      <c r="D43" s="32"/>
      <c r="E43" s="111"/>
      <c r="F43" s="112"/>
      <c r="G43" s="126">
        <f t="shared" si="0"/>
        <v>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3:100" ht="13.5" thickBot="1">
      <c r="C44" s="7" t="s">
        <v>105</v>
      </c>
      <c r="D44" s="74"/>
      <c r="E44" s="113"/>
      <c r="F44" s="114"/>
      <c r="G44" s="127">
        <f t="shared" si="0"/>
        <v>0</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3:100" ht="13.5" thickBot="1">
      <c r="C45" s="75" t="s">
        <v>3</v>
      </c>
      <c r="D45" s="104"/>
      <c r="E45" s="105">
        <f>E44+E43+E40+E36+E35+E34</f>
        <v>0</v>
      </c>
      <c r="F45" s="106">
        <f>F44+F43+F40+F36+F35+F34</f>
        <v>0</v>
      </c>
      <c r="G45" s="106">
        <f>G44+G43+G40+G36+G35+G34</f>
        <v>0</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7" spans="3:100">
      <c r="C47" s="6"/>
      <c r="D47" s="6"/>
      <c r="E47" s="6"/>
    </row>
    <row r="48" spans="3:100">
      <c r="C48" s="6"/>
      <c r="D48" s="6"/>
      <c r="E48" s="6"/>
    </row>
  </sheetData>
  <sheetProtection password="CB60" sheet="1" objects="1" scenarios="1" formatCells="0" formatColumns="0" formatRows="0"/>
  <customSheetViews>
    <customSheetView guid="{2CF3B17D-3675-4E71-917A-1783D61C9DCF}" fitToPage="1">
      <selection activeCell="N34" sqref="N34"/>
      <pageMargins left="0.7" right="0.7" top="0.75" bottom="0.75" header="0.3" footer="0.3"/>
      <pageSetup scale="76" orientation="portrait" r:id="rId1"/>
      <headerFooter>
        <oddHeader xml:space="preserve">&amp;L&amp;"Calibri,Regular"Oregon Health Authority&amp;R&amp;"-,Regular"CONFIDENTIAL&amp;"-,Bold"
</oddHeader>
        <oddFooter>&amp;L&amp;"Calibri,Regular"|&amp;A|
&amp;F&amp;C&amp;"Calibri,Regular"&amp;P of &amp;N&amp;R&amp;"Calibri,Regular"&amp;G</oddFooter>
      </headerFooter>
    </customSheetView>
  </customSheetViews>
  <mergeCells count="1">
    <mergeCell ref="E31:G31"/>
  </mergeCells>
  <conditionalFormatting sqref="E13:E24 E41:E44 E34:E35 E37:E39">
    <cfRule type="containsBlanks" dxfId="28" priority="13">
      <formula>LEN(TRIM(E13))=0</formula>
    </cfRule>
  </conditionalFormatting>
  <conditionalFormatting sqref="E11 E32:G32">
    <cfRule type="cellIs" dxfId="27" priority="11" operator="equal">
      <formula>0</formula>
    </cfRule>
  </conditionalFormatting>
  <conditionalFormatting sqref="E6">
    <cfRule type="containsBlanks" dxfId="26" priority="5">
      <formula>LEN(TRIM(E6))=0</formula>
    </cfRule>
  </conditionalFormatting>
  <conditionalFormatting sqref="F37:F39 F34:F35 F41:F44">
    <cfRule type="containsBlanks" dxfId="25" priority="3">
      <formula>LEN(TRIM(F34))=0</formula>
    </cfRule>
  </conditionalFormatting>
  <conditionalFormatting sqref="G37:G39 G34:G35 G41:G44">
    <cfRule type="containsBlanks" dxfId="24" priority="1">
      <formula>LEN(TRIM(G34))=0</formula>
    </cfRule>
  </conditionalFormatting>
  <pageMargins left="0.7" right="0.7" top="0.75" bottom="0.75" header="0.3" footer="0.3"/>
  <pageSetup scale="76" orientation="portrait" r:id="rId2"/>
  <headerFooter>
    <oddHeader xml:space="preserve">&amp;L&amp;"Calibri,Regular"Oregon Health Authority&amp;R&amp;"-,Regular"CONFIDENTIAL&amp;"-,Bold"
</oddHeader>
    <oddFooter>&amp;L&amp;"Calibri,Regular"|&amp;A|
&amp;F&amp;C&amp;"Calibri,Regular"&amp;P of &amp;N&amp;R&amp;"Calibri,Regular"&amp;G</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CV48"/>
  <sheetViews>
    <sheetView zoomScaleNormal="100" workbookViewId="0">
      <selection activeCell="F15" sqref="F15"/>
    </sheetView>
  </sheetViews>
  <sheetFormatPr defaultColWidth="9.140625" defaultRowHeight="12.75"/>
  <cols>
    <col min="1" max="1" width="3" style="2" customWidth="1"/>
    <col min="2" max="2" width="3" style="15" customWidth="1"/>
    <col min="3" max="3" width="7.85546875" style="2" customWidth="1"/>
    <col min="4" max="4" width="52.5703125" style="2" customWidth="1"/>
    <col min="5" max="7" width="20.85546875" style="2" customWidth="1"/>
    <col min="8" max="99" width="12" style="2" bestFit="1" customWidth="1"/>
    <col min="100" max="16384" width="9.140625" style="2"/>
  </cols>
  <sheetData>
    <row r="1" spans="1:6">
      <c r="A1" s="4"/>
      <c r="C1" s="4"/>
      <c r="F1" s="3"/>
    </row>
    <row r="2" spans="1:6">
      <c r="A2" s="4"/>
      <c r="D2" s="4"/>
      <c r="E2" s="4" t="str">
        <f>Overview!$G$33</f>
        <v>CY17</v>
      </c>
      <c r="F2" s="3"/>
    </row>
    <row r="3" spans="1:6">
      <c r="A3" s="4"/>
      <c r="D3" s="18" t="s">
        <v>32</v>
      </c>
      <c r="E3" s="70">
        <f>Overview!$D$31</f>
        <v>0</v>
      </c>
      <c r="F3" s="4"/>
    </row>
    <row r="4" spans="1:6">
      <c r="D4" s="9" t="s">
        <v>2</v>
      </c>
      <c r="E4" s="5" t="s">
        <v>46</v>
      </c>
      <c r="F4" s="4"/>
    </row>
    <row r="5" spans="1:6">
      <c r="D5" s="9" t="s">
        <v>4</v>
      </c>
      <c r="E5" s="5" t="str">
        <f>Overview!$D$33</f>
        <v>January 1, 2017 - December 31, 2017</v>
      </c>
    </row>
    <row r="6" spans="1:6">
      <c r="D6" s="9" t="s">
        <v>1</v>
      </c>
      <c r="E6" s="23"/>
    </row>
    <row r="7" spans="1:6">
      <c r="D7" s="9"/>
      <c r="E7" s="3"/>
    </row>
    <row r="8" spans="1:6" ht="18.75">
      <c r="B8" s="72" t="s">
        <v>98</v>
      </c>
      <c r="D8" s="9"/>
      <c r="E8" s="3"/>
    </row>
    <row r="9" spans="1:6" s="3" customFormat="1">
      <c r="A9" s="2"/>
      <c r="B9" s="15"/>
      <c r="C9" s="68" t="s">
        <v>43</v>
      </c>
      <c r="D9" s="9"/>
      <c r="E9" s="5"/>
    </row>
    <row r="10" spans="1:6" s="3" customFormat="1" ht="9" customHeight="1" thickBot="1">
      <c r="A10" s="2"/>
      <c r="B10" s="15"/>
      <c r="C10" s="68"/>
      <c r="D10" s="9"/>
      <c r="E10" s="5"/>
    </row>
    <row r="11" spans="1:6" s="17" customFormat="1" ht="13.5" thickBot="1">
      <c r="A11" s="2"/>
      <c r="B11" s="15"/>
      <c r="D11" s="24" t="s">
        <v>133</v>
      </c>
      <c r="E11" s="65">
        <f>Overview!$D$31</f>
        <v>0</v>
      </c>
    </row>
    <row r="12" spans="1:6" s="17" customFormat="1" ht="26.25" thickBot="1">
      <c r="A12" s="2"/>
      <c r="B12" s="15"/>
      <c r="D12" s="19" t="s">
        <v>19</v>
      </c>
      <c r="E12" s="39" t="s">
        <v>50</v>
      </c>
    </row>
    <row r="13" spans="1:6" s="17" customFormat="1">
      <c r="A13" s="2"/>
      <c r="B13" s="15"/>
      <c r="D13" s="20" t="s">
        <v>20</v>
      </c>
      <c r="E13" s="76"/>
    </row>
    <row r="14" spans="1:6" s="17" customFormat="1">
      <c r="A14" s="2"/>
      <c r="B14" s="15"/>
      <c r="D14" s="21" t="s">
        <v>21</v>
      </c>
      <c r="E14" s="77"/>
    </row>
    <row r="15" spans="1:6" s="17" customFormat="1">
      <c r="A15" s="2"/>
      <c r="B15" s="15"/>
      <c r="D15" s="21" t="s">
        <v>22</v>
      </c>
      <c r="E15" s="77"/>
    </row>
    <row r="16" spans="1:6" s="17" customFormat="1">
      <c r="A16" s="2"/>
      <c r="B16" s="15"/>
      <c r="D16" s="21" t="s">
        <v>23</v>
      </c>
      <c r="E16" s="77"/>
    </row>
    <row r="17" spans="1:100" s="17" customFormat="1">
      <c r="A17" s="2"/>
      <c r="B17" s="15"/>
      <c r="D17" s="21" t="s">
        <v>24</v>
      </c>
      <c r="E17" s="77"/>
    </row>
    <row r="18" spans="1:100" s="17" customFormat="1">
      <c r="A18" s="2"/>
      <c r="B18" s="15"/>
      <c r="D18" s="21" t="s">
        <v>25</v>
      </c>
      <c r="E18" s="77"/>
    </row>
    <row r="19" spans="1:100" s="17" customFormat="1">
      <c r="A19" s="2"/>
      <c r="B19" s="15"/>
      <c r="D19" s="21" t="s">
        <v>26</v>
      </c>
      <c r="E19" s="77"/>
    </row>
    <row r="20" spans="1:100" s="17" customFormat="1">
      <c r="A20" s="2"/>
      <c r="B20" s="15"/>
      <c r="D20" s="21" t="s">
        <v>27</v>
      </c>
      <c r="E20" s="77"/>
    </row>
    <row r="21" spans="1:100" s="17" customFormat="1">
      <c r="A21" s="2"/>
      <c r="B21" s="15"/>
      <c r="D21" s="21" t="s">
        <v>28</v>
      </c>
      <c r="E21" s="77"/>
    </row>
    <row r="22" spans="1:100" s="17" customFormat="1">
      <c r="A22" s="2"/>
      <c r="B22" s="15"/>
      <c r="D22" s="21" t="s">
        <v>29</v>
      </c>
      <c r="E22" s="77"/>
    </row>
    <row r="23" spans="1:100" s="17" customFormat="1">
      <c r="A23" s="2"/>
      <c r="B23" s="15"/>
      <c r="D23" s="21" t="s">
        <v>30</v>
      </c>
      <c r="E23" s="77"/>
    </row>
    <row r="24" spans="1:100" s="17" customFormat="1" ht="13.5" thickBot="1">
      <c r="A24" s="2"/>
      <c r="B24" s="15"/>
      <c r="D24" s="21" t="s">
        <v>31</v>
      </c>
      <c r="E24" s="78"/>
    </row>
    <row r="25" spans="1:100" s="17" customFormat="1" ht="13.5" thickBot="1">
      <c r="A25" s="2"/>
      <c r="B25" s="15"/>
      <c r="D25" s="22" t="s">
        <v>3</v>
      </c>
      <c r="E25" s="79">
        <f>SUM(E13:E24)</f>
        <v>0</v>
      </c>
    </row>
    <row r="26" spans="1:100" s="17" customFormat="1">
      <c r="A26" s="2"/>
      <c r="B26" s="15"/>
      <c r="C26" s="37"/>
      <c r="D26" s="38"/>
    </row>
    <row r="27" spans="1:100" s="17" customFormat="1">
      <c r="A27" s="2"/>
      <c r="B27" s="15"/>
      <c r="C27" s="37"/>
      <c r="D27" s="38"/>
    </row>
    <row r="28" spans="1:100" s="17" customFormat="1" ht="18.75">
      <c r="A28" s="2"/>
      <c r="B28" s="73" t="s">
        <v>101</v>
      </c>
      <c r="D28" s="38"/>
    </row>
    <row r="29" spans="1:100" s="17" customFormat="1">
      <c r="A29" s="2"/>
      <c r="B29" s="15"/>
      <c r="C29" s="68" t="s">
        <v>131</v>
      </c>
      <c r="D29" s="38"/>
    </row>
    <row r="30" spans="1:100" s="17" customFormat="1" ht="9" customHeight="1" thickBot="1">
      <c r="A30" s="2"/>
      <c r="B30" s="15"/>
      <c r="C30" s="37"/>
      <c r="D30" s="38"/>
    </row>
    <row r="31" spans="1:100" ht="13.5" thickBot="1">
      <c r="E31" s="148" t="s">
        <v>132</v>
      </c>
      <c r="F31" s="149"/>
      <c r="G31" s="1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row>
    <row r="32" spans="1:100" ht="13.5" thickBot="1">
      <c r="C32" s="5"/>
      <c r="E32" s="65">
        <f>Overview!$D$31</f>
        <v>0</v>
      </c>
      <c r="F32" s="65"/>
      <c r="G32" s="65"/>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3:100" ht="26.25" thickBot="1">
      <c r="C33" s="26" t="s">
        <v>39</v>
      </c>
      <c r="D33" s="16"/>
      <c r="E33" s="25" t="s">
        <v>33</v>
      </c>
      <c r="F33" s="25" t="s">
        <v>125</v>
      </c>
      <c r="G33" s="25" t="s">
        <v>34</v>
      </c>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3:100" ht="13.5" thickBot="1">
      <c r="C34" s="30" t="s">
        <v>106</v>
      </c>
      <c r="D34" s="31"/>
      <c r="E34" s="80"/>
      <c r="F34" s="81"/>
      <c r="G34" s="123">
        <f>F34+E34</f>
        <v>0</v>
      </c>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3:100" ht="13.5" thickBot="1">
      <c r="C35" s="30" t="s">
        <v>107</v>
      </c>
      <c r="D35" s="31"/>
      <c r="E35" s="80"/>
      <c r="F35" s="81"/>
      <c r="G35" s="123">
        <f t="shared" ref="G35:G44" si="0">F35+E35</f>
        <v>0</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3:100">
      <c r="C36" s="7" t="s">
        <v>40</v>
      </c>
      <c r="D36" s="32"/>
      <c r="E36" s="82">
        <f>SUM(E37:E39)</f>
        <v>0</v>
      </c>
      <c r="F36" s="83">
        <f>SUM(F37:F39)</f>
        <v>0</v>
      </c>
      <c r="G36" s="83">
        <f t="shared" si="0"/>
        <v>0</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3:100">
      <c r="C37" s="14"/>
      <c r="D37" s="28" t="s">
        <v>36</v>
      </c>
      <c r="E37" s="84"/>
      <c r="F37" s="85"/>
      <c r="G37" s="124">
        <f t="shared" si="0"/>
        <v>0</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3:100">
      <c r="C38" s="14"/>
      <c r="D38" s="28" t="s">
        <v>37</v>
      </c>
      <c r="E38" s="84"/>
      <c r="F38" s="85"/>
      <c r="G38" s="124">
        <f t="shared" si="0"/>
        <v>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3:100" ht="13.5" thickBot="1">
      <c r="C39" s="27"/>
      <c r="D39" s="29" t="s">
        <v>108</v>
      </c>
      <c r="E39" s="86"/>
      <c r="F39" s="87"/>
      <c r="G39" s="125">
        <f t="shared" si="0"/>
        <v>0</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3:100">
      <c r="C40" s="7" t="s">
        <v>109</v>
      </c>
      <c r="D40" s="32"/>
      <c r="E40" s="82">
        <f>SUM(E41:E42)</f>
        <v>0</v>
      </c>
      <c r="F40" s="83">
        <f>SUM(F41:F42)</f>
        <v>0</v>
      </c>
      <c r="G40" s="83">
        <f t="shared" si="0"/>
        <v>0</v>
      </c>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3:100">
      <c r="C41" s="14"/>
      <c r="D41" s="28" t="s">
        <v>103</v>
      </c>
      <c r="E41" s="84"/>
      <c r="F41" s="85"/>
      <c r="G41" s="124">
        <f t="shared" si="0"/>
        <v>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3:100" ht="13.5" thickBot="1">
      <c r="C42" s="27"/>
      <c r="D42" s="29" t="s">
        <v>110</v>
      </c>
      <c r="E42" s="86"/>
      <c r="F42" s="87"/>
      <c r="G42" s="125">
        <f t="shared" si="0"/>
        <v>0</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3:100" ht="13.5" thickBot="1">
      <c r="C43" s="7" t="s">
        <v>104</v>
      </c>
      <c r="D43" s="32"/>
      <c r="E43" s="111"/>
      <c r="F43" s="112"/>
      <c r="G43" s="126">
        <f t="shared" si="0"/>
        <v>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3:100" ht="13.5" thickBot="1">
      <c r="C44" s="7" t="s">
        <v>105</v>
      </c>
      <c r="D44" s="74"/>
      <c r="E44" s="113"/>
      <c r="F44" s="114"/>
      <c r="G44" s="127">
        <f t="shared" si="0"/>
        <v>0</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3:100" ht="13.5" thickBot="1">
      <c r="C45" s="75" t="s">
        <v>3</v>
      </c>
      <c r="D45" s="104"/>
      <c r="E45" s="105">
        <f>E44+E43+E40+E36+E35+E34</f>
        <v>0</v>
      </c>
      <c r="F45" s="106">
        <f>F44+F43+F40+F36+F35+F34</f>
        <v>0</v>
      </c>
      <c r="G45" s="106">
        <f>G44+G43+G40+G36+G35+G34</f>
        <v>0</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7" spans="3:100">
      <c r="C47" s="6"/>
      <c r="D47" s="6"/>
      <c r="E47" s="6"/>
    </row>
    <row r="48" spans="3:100">
      <c r="C48" s="6"/>
      <c r="D48" s="6"/>
      <c r="E48" s="6"/>
    </row>
  </sheetData>
  <sheetProtection password="CB60" sheet="1" objects="1" scenarios="1" formatCells="0" formatColumns="0" formatRows="0"/>
  <customSheetViews>
    <customSheetView guid="{2CF3B17D-3675-4E71-917A-1783D61C9DCF}" fitToPage="1">
      <selection activeCell="N34" sqref="N34"/>
      <pageMargins left="0.7" right="0.7" top="0.75" bottom="0.75" header="0.3" footer="0.3"/>
      <pageSetup scale="76" orientation="portrait" r:id="rId1"/>
      <headerFooter>
        <oddHeader xml:space="preserve">&amp;L&amp;"Calibri,Regular"Oregon Health Authority&amp;R&amp;"-,Regular"CONFIDENTIAL&amp;"-,Bold"
</oddHeader>
        <oddFooter>&amp;L&amp;"Calibri,Regular"|&amp;A|
&amp;F&amp;C&amp;"Calibri,Regular"&amp;P of &amp;N&amp;R&amp;"Calibri,Regular"&amp;G</oddFooter>
      </headerFooter>
    </customSheetView>
  </customSheetViews>
  <mergeCells count="1">
    <mergeCell ref="E31:G31"/>
  </mergeCells>
  <conditionalFormatting sqref="E13:E24 E41:E44 E34:E35 E37:E39">
    <cfRule type="containsBlanks" dxfId="23" priority="13">
      <formula>LEN(TRIM(E13))=0</formula>
    </cfRule>
  </conditionalFormatting>
  <conditionalFormatting sqref="E11 E32:G32">
    <cfRule type="cellIs" dxfId="22" priority="11" operator="equal">
      <formula>0</formula>
    </cfRule>
  </conditionalFormatting>
  <conditionalFormatting sqref="E6">
    <cfRule type="containsBlanks" dxfId="21" priority="5">
      <formula>LEN(TRIM(E6))=0</formula>
    </cfRule>
  </conditionalFormatting>
  <conditionalFormatting sqref="F37:F39 F34:F35 F41:F44">
    <cfRule type="containsBlanks" dxfId="20" priority="3">
      <formula>LEN(TRIM(F34))=0</formula>
    </cfRule>
  </conditionalFormatting>
  <conditionalFormatting sqref="G37:G39 G34:G35 G41:G44">
    <cfRule type="containsBlanks" dxfId="19" priority="1">
      <formula>LEN(TRIM(G34))=0</formula>
    </cfRule>
  </conditionalFormatting>
  <pageMargins left="0.7" right="0.7" top="0.75" bottom="0.75" header="0.3" footer="0.3"/>
  <pageSetup scale="76" orientation="portrait" r:id="rId2"/>
  <headerFooter>
    <oddHeader xml:space="preserve">&amp;L&amp;"Calibri,Regular"Oregon Health Authority&amp;R&amp;"-,Regular"CONFIDENTIAL&amp;"-,Bold"
</oddHeader>
    <oddFooter>&amp;L&amp;"Calibri,Regular"|&amp;A|
&amp;F&amp;C&amp;"Calibri,Regular"&amp;P of &amp;N&amp;R&amp;"Calibri,Regular"&amp;G</odd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CV48"/>
  <sheetViews>
    <sheetView zoomScaleNormal="100" workbookViewId="0">
      <selection activeCell="I33" sqref="I33"/>
    </sheetView>
  </sheetViews>
  <sheetFormatPr defaultColWidth="9.140625" defaultRowHeight="12.75"/>
  <cols>
    <col min="1" max="1" width="3" style="2" customWidth="1"/>
    <col min="2" max="2" width="3" style="15" customWidth="1"/>
    <col min="3" max="3" width="7.85546875" style="2" customWidth="1"/>
    <col min="4" max="4" width="52.5703125" style="2" customWidth="1"/>
    <col min="5" max="7" width="20.85546875" style="2" customWidth="1"/>
    <col min="8" max="99" width="12" style="2" bestFit="1" customWidth="1"/>
    <col min="100" max="16384" width="9.140625" style="2"/>
  </cols>
  <sheetData>
    <row r="1" spans="1:6">
      <c r="A1" s="4"/>
      <c r="C1" s="4"/>
      <c r="F1" s="3"/>
    </row>
    <row r="2" spans="1:6">
      <c r="A2" s="4"/>
      <c r="D2" s="4"/>
      <c r="E2" s="4" t="str">
        <f>Overview!$G$33</f>
        <v>CY17</v>
      </c>
      <c r="F2" s="3"/>
    </row>
    <row r="3" spans="1:6">
      <c r="A3" s="4"/>
      <c r="D3" s="18" t="s">
        <v>32</v>
      </c>
      <c r="E3" s="70">
        <f>Overview!$D$31</f>
        <v>0</v>
      </c>
      <c r="F3" s="4"/>
    </row>
    <row r="4" spans="1:6">
      <c r="D4" s="9" t="s">
        <v>2</v>
      </c>
      <c r="E4" s="5" t="s">
        <v>47</v>
      </c>
      <c r="F4" s="4"/>
    </row>
    <row r="5" spans="1:6">
      <c r="D5" s="9" t="s">
        <v>4</v>
      </c>
      <c r="E5" s="5" t="str">
        <f>Overview!$D$33</f>
        <v>January 1, 2017 - December 31, 2017</v>
      </c>
    </row>
    <row r="6" spans="1:6">
      <c r="D6" s="9" t="s">
        <v>1</v>
      </c>
      <c r="E6" s="23"/>
    </row>
    <row r="7" spans="1:6">
      <c r="D7" s="9"/>
      <c r="E7" s="3"/>
    </row>
    <row r="8" spans="1:6" ht="18.75">
      <c r="B8" s="72" t="s">
        <v>97</v>
      </c>
      <c r="D8" s="9"/>
      <c r="E8" s="3"/>
    </row>
    <row r="9" spans="1:6" s="3" customFormat="1">
      <c r="A9" s="2"/>
      <c r="B9" s="15"/>
      <c r="C9" s="68" t="s">
        <v>43</v>
      </c>
      <c r="D9" s="9"/>
      <c r="E9" s="5"/>
    </row>
    <row r="10" spans="1:6" s="3" customFormat="1" ht="9" customHeight="1" thickBot="1">
      <c r="A10" s="2"/>
      <c r="B10" s="15"/>
      <c r="C10" s="68"/>
      <c r="D10" s="9"/>
      <c r="E10" s="5"/>
    </row>
    <row r="11" spans="1:6" s="17" customFormat="1" ht="13.5" thickBot="1">
      <c r="A11" s="2"/>
      <c r="B11" s="15"/>
      <c r="D11" s="24" t="s">
        <v>133</v>
      </c>
      <c r="E11" s="65">
        <f>Overview!$D$31</f>
        <v>0</v>
      </c>
    </row>
    <row r="12" spans="1:6" s="17" customFormat="1" ht="26.25" thickBot="1">
      <c r="A12" s="2"/>
      <c r="B12" s="15"/>
      <c r="D12" s="19" t="s">
        <v>19</v>
      </c>
      <c r="E12" s="39" t="s">
        <v>51</v>
      </c>
    </row>
    <row r="13" spans="1:6" s="17" customFormat="1">
      <c r="A13" s="2"/>
      <c r="B13" s="15"/>
      <c r="D13" s="20" t="s">
        <v>20</v>
      </c>
      <c r="E13" s="76"/>
    </row>
    <row r="14" spans="1:6" s="17" customFormat="1">
      <c r="A14" s="2"/>
      <c r="B14" s="15"/>
      <c r="D14" s="21" t="s">
        <v>21</v>
      </c>
      <c r="E14" s="77"/>
    </row>
    <row r="15" spans="1:6" s="17" customFormat="1">
      <c r="A15" s="2"/>
      <c r="B15" s="15"/>
      <c r="D15" s="21" t="s">
        <v>22</v>
      </c>
      <c r="E15" s="77"/>
    </row>
    <row r="16" spans="1:6" s="17" customFormat="1">
      <c r="A16" s="2"/>
      <c r="B16" s="15"/>
      <c r="D16" s="21" t="s">
        <v>23</v>
      </c>
      <c r="E16" s="77"/>
    </row>
    <row r="17" spans="1:100" s="17" customFormat="1">
      <c r="A17" s="2"/>
      <c r="B17" s="15"/>
      <c r="D17" s="21" t="s">
        <v>24</v>
      </c>
      <c r="E17" s="77"/>
    </row>
    <row r="18" spans="1:100" s="17" customFormat="1">
      <c r="A18" s="2"/>
      <c r="B18" s="15"/>
      <c r="D18" s="21" t="s">
        <v>25</v>
      </c>
      <c r="E18" s="77"/>
    </row>
    <row r="19" spans="1:100" s="17" customFormat="1">
      <c r="A19" s="2"/>
      <c r="B19" s="15"/>
      <c r="D19" s="21" t="s">
        <v>26</v>
      </c>
      <c r="E19" s="77"/>
    </row>
    <row r="20" spans="1:100" s="17" customFormat="1">
      <c r="A20" s="2"/>
      <c r="B20" s="15"/>
      <c r="D20" s="21" t="s">
        <v>27</v>
      </c>
      <c r="E20" s="77"/>
    </row>
    <row r="21" spans="1:100" s="17" customFormat="1">
      <c r="A21" s="2"/>
      <c r="B21" s="15"/>
      <c r="D21" s="21" t="s">
        <v>28</v>
      </c>
      <c r="E21" s="77"/>
    </row>
    <row r="22" spans="1:100" s="17" customFormat="1">
      <c r="A22" s="2"/>
      <c r="B22" s="15"/>
      <c r="D22" s="21" t="s">
        <v>29</v>
      </c>
      <c r="E22" s="77"/>
    </row>
    <row r="23" spans="1:100" s="17" customFormat="1">
      <c r="A23" s="2"/>
      <c r="B23" s="15"/>
      <c r="D23" s="21" t="s">
        <v>30</v>
      </c>
      <c r="E23" s="77"/>
    </row>
    <row r="24" spans="1:100" s="17" customFormat="1" ht="13.5" thickBot="1">
      <c r="A24" s="2"/>
      <c r="B24" s="15"/>
      <c r="D24" s="21" t="s">
        <v>31</v>
      </c>
      <c r="E24" s="78"/>
    </row>
    <row r="25" spans="1:100" s="17" customFormat="1" ht="13.5" thickBot="1">
      <c r="A25" s="2"/>
      <c r="B25" s="15"/>
      <c r="D25" s="22" t="s">
        <v>3</v>
      </c>
      <c r="E25" s="79">
        <f>SUM(E13:E24)</f>
        <v>0</v>
      </c>
    </row>
    <row r="26" spans="1:100" s="17" customFormat="1">
      <c r="A26" s="2"/>
      <c r="B26" s="15"/>
      <c r="C26" s="37"/>
      <c r="D26" s="38"/>
    </row>
    <row r="27" spans="1:100" s="17" customFormat="1">
      <c r="A27" s="2"/>
      <c r="B27" s="15"/>
      <c r="C27" s="37"/>
      <c r="D27" s="38"/>
    </row>
    <row r="28" spans="1:100" s="17" customFormat="1" ht="18.75">
      <c r="A28" s="2"/>
      <c r="B28" s="73" t="s">
        <v>102</v>
      </c>
      <c r="D28" s="38"/>
    </row>
    <row r="29" spans="1:100" s="17" customFormat="1">
      <c r="A29" s="2"/>
      <c r="B29" s="15"/>
      <c r="C29" s="68" t="s">
        <v>131</v>
      </c>
      <c r="D29" s="38"/>
    </row>
    <row r="30" spans="1:100" s="17" customFormat="1" ht="9" customHeight="1" thickBot="1">
      <c r="A30" s="2"/>
      <c r="B30" s="15"/>
      <c r="C30" s="37"/>
      <c r="D30" s="38"/>
    </row>
    <row r="31" spans="1:100" ht="13.5" thickBot="1">
      <c r="E31" s="148" t="s">
        <v>132</v>
      </c>
      <c r="F31" s="149"/>
      <c r="G31" s="1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row>
    <row r="32" spans="1:100" ht="13.5" thickBot="1">
      <c r="C32" s="5"/>
      <c r="E32" s="65">
        <f>Overview!$D$31</f>
        <v>0</v>
      </c>
      <c r="F32" s="65"/>
      <c r="G32" s="65"/>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3:100" ht="26.25" thickBot="1">
      <c r="C33" s="26" t="s">
        <v>39</v>
      </c>
      <c r="D33" s="16"/>
      <c r="E33" s="25" t="s">
        <v>33</v>
      </c>
      <c r="F33" s="25" t="s">
        <v>125</v>
      </c>
      <c r="G33" s="25" t="s">
        <v>34</v>
      </c>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3:100" ht="13.5" thickBot="1">
      <c r="C34" s="30" t="s">
        <v>106</v>
      </c>
      <c r="D34" s="31"/>
      <c r="E34" s="80"/>
      <c r="F34" s="81"/>
      <c r="G34" s="123">
        <f>F34+E34</f>
        <v>0</v>
      </c>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3:100" ht="13.5" thickBot="1">
      <c r="C35" s="30" t="s">
        <v>107</v>
      </c>
      <c r="D35" s="31"/>
      <c r="E35" s="80"/>
      <c r="F35" s="81"/>
      <c r="G35" s="123">
        <f t="shared" ref="G35:G44" si="0">F35+E35</f>
        <v>0</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3:100">
      <c r="C36" s="7" t="s">
        <v>40</v>
      </c>
      <c r="D36" s="32"/>
      <c r="E36" s="82">
        <f>SUM(E37:E39)</f>
        <v>0</v>
      </c>
      <c r="F36" s="83">
        <f>SUM(F37:F39)</f>
        <v>0</v>
      </c>
      <c r="G36" s="83">
        <f t="shared" si="0"/>
        <v>0</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3:100">
      <c r="C37" s="14"/>
      <c r="D37" s="28" t="s">
        <v>36</v>
      </c>
      <c r="E37" s="84"/>
      <c r="F37" s="85"/>
      <c r="G37" s="124">
        <f t="shared" si="0"/>
        <v>0</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3:100">
      <c r="C38" s="14"/>
      <c r="D38" s="28" t="s">
        <v>37</v>
      </c>
      <c r="E38" s="84"/>
      <c r="F38" s="85"/>
      <c r="G38" s="124">
        <f t="shared" si="0"/>
        <v>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3:100" ht="13.5" thickBot="1">
      <c r="C39" s="27"/>
      <c r="D39" s="29" t="s">
        <v>108</v>
      </c>
      <c r="E39" s="86"/>
      <c r="F39" s="87"/>
      <c r="G39" s="125">
        <f t="shared" si="0"/>
        <v>0</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3:100">
      <c r="C40" s="7" t="s">
        <v>109</v>
      </c>
      <c r="D40" s="32"/>
      <c r="E40" s="82">
        <f>SUM(E41:E42)</f>
        <v>0</v>
      </c>
      <c r="F40" s="83">
        <f>SUM(F41:F42)</f>
        <v>0</v>
      </c>
      <c r="G40" s="83">
        <f t="shared" si="0"/>
        <v>0</v>
      </c>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3:100">
      <c r="C41" s="14"/>
      <c r="D41" s="28" t="s">
        <v>103</v>
      </c>
      <c r="E41" s="84"/>
      <c r="F41" s="85"/>
      <c r="G41" s="124">
        <f t="shared" si="0"/>
        <v>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3:100" ht="13.5" thickBot="1">
      <c r="C42" s="27"/>
      <c r="D42" s="29" t="s">
        <v>110</v>
      </c>
      <c r="E42" s="86"/>
      <c r="F42" s="87"/>
      <c r="G42" s="125">
        <f t="shared" si="0"/>
        <v>0</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3:100" ht="13.5" thickBot="1">
      <c r="C43" s="7" t="s">
        <v>104</v>
      </c>
      <c r="D43" s="32"/>
      <c r="E43" s="111"/>
      <c r="F43" s="112"/>
      <c r="G43" s="126">
        <f t="shared" si="0"/>
        <v>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3:100" ht="13.5" thickBot="1">
      <c r="C44" s="7" t="s">
        <v>105</v>
      </c>
      <c r="D44" s="74"/>
      <c r="E44" s="113"/>
      <c r="F44" s="114"/>
      <c r="G44" s="127">
        <f t="shared" si="0"/>
        <v>0</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3:100" ht="13.5" thickBot="1">
      <c r="C45" s="75" t="s">
        <v>3</v>
      </c>
      <c r="D45" s="104"/>
      <c r="E45" s="105">
        <f>E44+E43+E40+E36+E35+E34</f>
        <v>0</v>
      </c>
      <c r="F45" s="106">
        <f>F44+F43+F40+F36+F35+F34</f>
        <v>0</v>
      </c>
      <c r="G45" s="106">
        <f>G44+G43+G40+G36+G35+G34</f>
        <v>0</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7" spans="3:100">
      <c r="C47" s="6"/>
      <c r="D47" s="6"/>
      <c r="E47" s="6"/>
    </row>
    <row r="48" spans="3:100">
      <c r="C48" s="6"/>
      <c r="D48" s="6"/>
      <c r="E48" s="6"/>
    </row>
  </sheetData>
  <sheetProtection password="CB60" sheet="1" objects="1" scenarios="1" formatCells="0" formatColumns="0" formatRows="0"/>
  <customSheetViews>
    <customSheetView guid="{2CF3B17D-3675-4E71-917A-1783D61C9DCF}" fitToPage="1">
      <selection activeCell="N34" sqref="N34"/>
      <pageMargins left="0.7" right="0.7" top="0.75" bottom="0.75" header="0.3" footer="0.3"/>
      <pageSetup scale="76" orientation="portrait" r:id="rId1"/>
      <headerFooter>
        <oddHeader xml:space="preserve">&amp;L&amp;"Calibri,Regular"Oregon Health Authority&amp;R&amp;"-,Regular"CONFIDENTIAL&amp;"-,Bold"
</oddHeader>
        <oddFooter>&amp;L&amp;"Calibri,Regular"|&amp;A|
&amp;F&amp;C&amp;"Calibri,Regular"&amp;P of &amp;N&amp;R&amp;"Calibri,Regular"&amp;G</oddFooter>
      </headerFooter>
    </customSheetView>
  </customSheetViews>
  <mergeCells count="1">
    <mergeCell ref="E31:G31"/>
  </mergeCells>
  <conditionalFormatting sqref="E13:E24 E41:E44 E34:E35 E37:E39">
    <cfRule type="containsBlanks" dxfId="18" priority="15">
      <formula>LEN(TRIM(E13))=0</formula>
    </cfRule>
  </conditionalFormatting>
  <conditionalFormatting sqref="E11 E32:G32">
    <cfRule type="cellIs" dxfId="17" priority="13" operator="equal">
      <formula>0</formula>
    </cfRule>
  </conditionalFormatting>
  <conditionalFormatting sqref="E6">
    <cfRule type="containsBlanks" dxfId="16" priority="7">
      <formula>LEN(TRIM(E6))=0</formula>
    </cfRule>
  </conditionalFormatting>
  <conditionalFormatting sqref="F37:F39 F34:F35 F41:F44">
    <cfRule type="containsBlanks" dxfId="15" priority="4">
      <formula>LEN(TRIM(F34))=0</formula>
    </cfRule>
  </conditionalFormatting>
  <conditionalFormatting sqref="G37:G39 G34:G35 G41:G44">
    <cfRule type="containsBlanks" dxfId="14" priority="1">
      <formula>LEN(TRIM(G34))=0</formula>
    </cfRule>
  </conditionalFormatting>
  <pageMargins left="0.7" right="0.7" top="0.75" bottom="0.75" header="0.3" footer="0.3"/>
  <pageSetup scale="76" orientation="portrait" r:id="rId2"/>
  <headerFooter>
    <oddHeader xml:space="preserve">&amp;L&amp;"Calibri,Regular"Oregon Health Authority&amp;R&amp;"-,Regular"CONFIDENTIAL&amp;"-,Bold"
</oddHeader>
    <oddFooter>&amp;L&amp;"Calibri,Regular"|&amp;A|
&amp;F&amp;C&amp;"Calibri,Regular"&amp;P of &amp;N&amp;R&amp;"Calibri,Regular"&amp;G</oddFoot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I48"/>
  <sheetViews>
    <sheetView zoomScaleNormal="100" workbookViewId="0">
      <selection activeCell="J53" sqref="J53"/>
    </sheetView>
  </sheetViews>
  <sheetFormatPr defaultColWidth="9.140625" defaultRowHeight="12.75"/>
  <cols>
    <col min="1" max="1" width="3" style="2" customWidth="1"/>
    <col min="2" max="2" width="3" style="15" customWidth="1"/>
    <col min="3" max="3" width="7.85546875" style="2" customWidth="1"/>
    <col min="4" max="4" width="52.5703125" style="2" customWidth="1"/>
    <col min="5" max="7" width="20.85546875" style="2" customWidth="1"/>
    <col min="8" max="138" width="12" style="2" bestFit="1" customWidth="1"/>
    <col min="139" max="16384" width="9.140625" style="2"/>
  </cols>
  <sheetData>
    <row r="1" spans="1:17">
      <c r="A1" s="4"/>
      <c r="C1" s="4"/>
      <c r="F1" s="3"/>
      <c r="G1" s="3"/>
      <c r="H1" s="3"/>
      <c r="I1" s="3"/>
    </row>
    <row r="2" spans="1:17">
      <c r="A2" s="4"/>
      <c r="D2" s="4"/>
      <c r="E2" s="4" t="str">
        <f>Overview!$G$33</f>
        <v>CY17</v>
      </c>
      <c r="F2" s="3"/>
      <c r="G2" s="3"/>
      <c r="H2" s="3"/>
      <c r="I2" s="4"/>
      <c r="J2" s="4"/>
      <c r="K2" s="4"/>
      <c r="L2" s="4"/>
      <c r="M2" s="4"/>
      <c r="N2" s="4"/>
      <c r="O2" s="4"/>
      <c r="P2" s="4"/>
      <c r="Q2" s="4"/>
    </row>
    <row r="3" spans="1:17">
      <c r="A3" s="4"/>
      <c r="D3" s="18" t="s">
        <v>32</v>
      </c>
      <c r="E3" s="70">
        <f>Overview!$D$31</f>
        <v>0</v>
      </c>
      <c r="F3" s="4"/>
      <c r="G3" s="3"/>
      <c r="I3" s="8"/>
      <c r="K3" s="8"/>
      <c r="L3" s="8"/>
      <c r="M3" s="8"/>
      <c r="N3" s="8"/>
      <c r="O3" s="8"/>
      <c r="P3" s="8"/>
      <c r="Q3" s="4"/>
    </row>
    <row r="4" spans="1:17">
      <c r="D4" s="9" t="s">
        <v>2</v>
      </c>
      <c r="E4" s="5" t="s">
        <v>63</v>
      </c>
      <c r="F4" s="4"/>
      <c r="G4" s="3"/>
      <c r="I4" s="5"/>
      <c r="J4" s="5"/>
      <c r="K4" s="5"/>
      <c r="L4" s="5"/>
      <c r="M4" s="5"/>
      <c r="N4" s="5"/>
      <c r="O4" s="5"/>
      <c r="P4" s="5"/>
    </row>
    <row r="5" spans="1:17">
      <c r="D5" s="9" t="s">
        <v>4</v>
      </c>
      <c r="E5" s="5" t="str">
        <f>Overview!$D$33</f>
        <v>January 1, 2017 - December 31, 2017</v>
      </c>
      <c r="G5" s="3"/>
      <c r="I5" s="5"/>
      <c r="J5" s="5"/>
      <c r="K5" s="5"/>
      <c r="L5" s="5"/>
      <c r="M5" s="5"/>
      <c r="N5" s="5"/>
      <c r="O5" s="5"/>
      <c r="P5" s="5"/>
    </row>
    <row r="6" spans="1:17">
      <c r="D6" s="9" t="s">
        <v>1</v>
      </c>
      <c r="E6" s="67" t="str">
        <f>IF('Report 1a'!E6=0, "", 'Report 1a'!E6)</f>
        <v/>
      </c>
      <c r="G6" s="3"/>
      <c r="I6" s="3"/>
      <c r="J6" s="3"/>
      <c r="K6" s="3"/>
      <c r="L6" s="3"/>
      <c r="M6" s="3"/>
      <c r="N6" s="3"/>
      <c r="O6" s="3"/>
      <c r="P6" s="3"/>
    </row>
    <row r="7" spans="1:17">
      <c r="D7" s="9"/>
      <c r="E7" s="3"/>
      <c r="G7" s="3"/>
      <c r="H7" s="3"/>
      <c r="I7" s="3"/>
      <c r="J7" s="3"/>
      <c r="K7" s="3"/>
      <c r="L7" s="3"/>
      <c r="M7" s="3"/>
      <c r="N7" s="3"/>
    </row>
    <row r="8" spans="1:17">
      <c r="D8" s="9"/>
      <c r="E8" s="3"/>
      <c r="G8" s="3"/>
      <c r="H8" s="3"/>
      <c r="I8" s="3"/>
      <c r="J8" s="3"/>
      <c r="K8" s="3"/>
      <c r="L8" s="3"/>
      <c r="M8" s="3"/>
      <c r="N8" s="3"/>
    </row>
    <row r="9" spans="1:17" s="3" customFormat="1">
      <c r="A9" s="2"/>
      <c r="B9" s="15"/>
      <c r="C9" s="68" t="s">
        <v>52</v>
      </c>
      <c r="D9" s="9"/>
      <c r="E9" s="5"/>
    </row>
    <row r="10" spans="1:17" s="3" customFormat="1" ht="9" customHeight="1" thickBot="1">
      <c r="A10" s="2"/>
      <c r="B10" s="15"/>
      <c r="C10" s="68"/>
      <c r="D10" s="9"/>
      <c r="E10" s="5"/>
    </row>
    <row r="11" spans="1:17" s="17" customFormat="1" ht="13.5" thickBot="1">
      <c r="A11" s="2"/>
      <c r="B11" s="15"/>
      <c r="D11" s="24" t="s">
        <v>133</v>
      </c>
      <c r="E11" s="69">
        <f>Overview!$D$31</f>
        <v>0</v>
      </c>
    </row>
    <row r="12" spans="1:17" s="17" customFormat="1" ht="26.25" thickBot="1">
      <c r="A12" s="2"/>
      <c r="B12" s="15"/>
      <c r="D12" s="19" t="s">
        <v>19</v>
      </c>
      <c r="E12" s="40" t="s">
        <v>48</v>
      </c>
    </row>
    <row r="13" spans="1:17" s="17" customFormat="1">
      <c r="A13" s="2"/>
      <c r="B13" s="15"/>
      <c r="D13" s="20" t="s">
        <v>20</v>
      </c>
      <c r="E13" s="100">
        <f>'Report 1a'!E13+'Report 1b'!E13+'Report 1c'!E13+'Report 1d'!E13</f>
        <v>0</v>
      </c>
    </row>
    <row r="14" spans="1:17" s="17" customFormat="1">
      <c r="A14" s="2"/>
      <c r="B14" s="15"/>
      <c r="D14" s="21" t="s">
        <v>21</v>
      </c>
      <c r="E14" s="101">
        <f>'Report 1a'!E14+'Report 1b'!E14+'Report 1c'!E14+'Report 1d'!E14</f>
        <v>0</v>
      </c>
    </row>
    <row r="15" spans="1:17" s="17" customFormat="1">
      <c r="A15" s="2"/>
      <c r="B15" s="15"/>
      <c r="D15" s="21" t="s">
        <v>22</v>
      </c>
      <c r="E15" s="101">
        <f>'Report 1a'!E15+'Report 1b'!E15+'Report 1c'!E15+'Report 1d'!E15</f>
        <v>0</v>
      </c>
    </row>
    <row r="16" spans="1:17" s="17" customFormat="1">
      <c r="A16" s="2"/>
      <c r="B16" s="15"/>
      <c r="D16" s="21" t="s">
        <v>23</v>
      </c>
      <c r="E16" s="101">
        <f>'Report 1a'!E16+'Report 1b'!E16+'Report 1c'!E16+'Report 1d'!E16</f>
        <v>0</v>
      </c>
    </row>
    <row r="17" spans="1:139" s="17" customFormat="1">
      <c r="A17" s="2"/>
      <c r="B17" s="15"/>
      <c r="D17" s="21" t="s">
        <v>24</v>
      </c>
      <c r="E17" s="101">
        <f>'Report 1a'!E17+'Report 1b'!E17+'Report 1c'!E17+'Report 1d'!E17</f>
        <v>0</v>
      </c>
    </row>
    <row r="18" spans="1:139" s="17" customFormat="1">
      <c r="A18" s="2"/>
      <c r="B18" s="15"/>
      <c r="D18" s="21" t="s">
        <v>25</v>
      </c>
      <c r="E18" s="101">
        <f>'Report 1a'!E18+'Report 1b'!E18+'Report 1c'!E18+'Report 1d'!E18</f>
        <v>0</v>
      </c>
    </row>
    <row r="19" spans="1:139" s="17" customFormat="1">
      <c r="A19" s="2"/>
      <c r="B19" s="15"/>
      <c r="D19" s="21" t="s">
        <v>26</v>
      </c>
      <c r="E19" s="101">
        <f>'Report 1a'!E19+'Report 1b'!E19+'Report 1c'!E19+'Report 1d'!E19</f>
        <v>0</v>
      </c>
    </row>
    <row r="20" spans="1:139" s="17" customFormat="1">
      <c r="A20" s="2"/>
      <c r="B20" s="15"/>
      <c r="D20" s="21" t="s">
        <v>27</v>
      </c>
      <c r="E20" s="101">
        <f>'Report 1a'!E20+'Report 1b'!E20+'Report 1c'!E20+'Report 1d'!E20</f>
        <v>0</v>
      </c>
    </row>
    <row r="21" spans="1:139" s="17" customFormat="1">
      <c r="A21" s="2"/>
      <c r="B21" s="15"/>
      <c r="D21" s="21" t="s">
        <v>28</v>
      </c>
      <c r="E21" s="101">
        <f>'Report 1a'!E21+'Report 1b'!E21+'Report 1c'!E21+'Report 1d'!E21</f>
        <v>0</v>
      </c>
    </row>
    <row r="22" spans="1:139" s="17" customFormat="1">
      <c r="A22" s="2"/>
      <c r="B22" s="15"/>
      <c r="D22" s="21" t="s">
        <v>29</v>
      </c>
      <c r="E22" s="101">
        <f>'Report 1a'!E22+'Report 1b'!E22+'Report 1c'!E22+'Report 1d'!E22</f>
        <v>0</v>
      </c>
    </row>
    <row r="23" spans="1:139" s="17" customFormat="1">
      <c r="A23" s="2"/>
      <c r="B23" s="15"/>
      <c r="D23" s="21" t="s">
        <v>30</v>
      </c>
      <c r="E23" s="101">
        <f>'Report 1a'!E23+'Report 1b'!E23+'Report 1c'!E23+'Report 1d'!E23</f>
        <v>0</v>
      </c>
    </row>
    <row r="24" spans="1:139" s="17" customFormat="1" ht="13.5" thickBot="1">
      <c r="A24" s="2"/>
      <c r="B24" s="15"/>
      <c r="D24" s="21" t="s">
        <v>31</v>
      </c>
      <c r="E24" s="102">
        <f>'Report 1a'!E24+'Report 1b'!E24+'Report 1c'!E24+'Report 1d'!E24</f>
        <v>0</v>
      </c>
    </row>
    <row r="25" spans="1:139" s="17" customFormat="1" ht="13.5" thickBot="1">
      <c r="A25" s="2"/>
      <c r="B25" s="15"/>
      <c r="D25" s="22" t="s">
        <v>3</v>
      </c>
      <c r="E25" s="103">
        <f>SUM(E13:E24)</f>
        <v>0</v>
      </c>
    </row>
    <row r="26" spans="1:139" s="17" customFormat="1">
      <c r="A26" s="2"/>
      <c r="B26" s="15"/>
      <c r="C26" s="37"/>
      <c r="D26" s="38"/>
    </row>
    <row r="27" spans="1:139" s="17" customFormat="1">
      <c r="A27" s="2"/>
      <c r="B27" s="15"/>
      <c r="C27" s="37"/>
      <c r="D27" s="38"/>
    </row>
    <row r="28" spans="1:139" s="17" customFormat="1">
      <c r="A28" s="2"/>
      <c r="B28" s="15"/>
      <c r="C28" s="37"/>
      <c r="D28" s="38"/>
    </row>
    <row r="29" spans="1:139" s="17" customFormat="1">
      <c r="A29" s="2"/>
      <c r="B29" s="15"/>
      <c r="C29" s="68" t="s">
        <v>131</v>
      </c>
      <c r="D29" s="38"/>
    </row>
    <row r="30" spans="1:139" s="17" customFormat="1" ht="9" customHeight="1" thickBot="1">
      <c r="A30" s="2"/>
      <c r="B30" s="15"/>
      <c r="C30" s="37"/>
      <c r="D30" s="38"/>
    </row>
    <row r="31" spans="1:139" ht="13.5" thickBot="1">
      <c r="E31" s="148" t="s">
        <v>132</v>
      </c>
      <c r="F31" s="149"/>
      <c r="G31" s="1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row>
    <row r="32" spans="1:139" ht="13.5" thickBot="1">
      <c r="C32" s="5"/>
      <c r="E32" s="151">
        <f>Overview!$D$31</f>
        <v>0</v>
      </c>
      <c r="F32" s="152"/>
      <c r="G32" s="15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row>
    <row r="33" spans="3:139" ht="26.25" thickBot="1">
      <c r="C33" s="26" t="s">
        <v>39</v>
      </c>
      <c r="D33" s="16"/>
      <c r="E33" s="25" t="s">
        <v>33</v>
      </c>
      <c r="F33" s="25" t="s">
        <v>125</v>
      </c>
      <c r="G33" s="25" t="s">
        <v>34</v>
      </c>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row>
    <row r="34" spans="3:139" ht="13.5" thickBot="1">
      <c r="C34" s="30" t="s">
        <v>106</v>
      </c>
      <c r="D34" s="31"/>
      <c r="E34" s="88">
        <f>'Report 1a'!E34+'Report 1b'!E34+'Report 1c'!E34+'Report 1d'!E34</f>
        <v>0</v>
      </c>
      <c r="F34" s="89">
        <f>'Report 1a'!F34+'Report 1b'!F34+'Report 1c'!F34+'Report 1d'!F34</f>
        <v>0</v>
      </c>
      <c r="G34" s="89">
        <f>'Report 1a'!G34+'Report 1b'!G34+'Report 1c'!G34+'Report 1d'!G34</f>
        <v>0</v>
      </c>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row>
    <row r="35" spans="3:139" ht="13.5" thickBot="1">
      <c r="C35" s="30" t="s">
        <v>107</v>
      </c>
      <c r="D35" s="31"/>
      <c r="E35" s="88">
        <f>'Report 1a'!E35+'Report 1b'!E35+'Report 1c'!E35+'Report 1d'!E35</f>
        <v>0</v>
      </c>
      <c r="F35" s="89">
        <f>'Report 1a'!F35+'Report 1b'!F35+'Report 1c'!F35+'Report 1d'!F35</f>
        <v>0</v>
      </c>
      <c r="G35" s="89">
        <f>'Report 1a'!G35+'Report 1b'!G35+'Report 1c'!G35+'Report 1d'!G35</f>
        <v>0</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row>
    <row r="36" spans="3:139">
      <c r="C36" s="7" t="s">
        <v>40</v>
      </c>
      <c r="D36" s="32"/>
      <c r="E36" s="90">
        <f>SUM(E37:E39)</f>
        <v>0</v>
      </c>
      <c r="F36" s="91">
        <f>SUM(F37:F39)</f>
        <v>0</v>
      </c>
      <c r="G36" s="91">
        <f>SUM(G37:G39)</f>
        <v>0</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row>
    <row r="37" spans="3:139">
      <c r="C37" s="14"/>
      <c r="D37" s="28" t="s">
        <v>36</v>
      </c>
      <c r="E37" s="92">
        <f>'Report 1a'!E37+'Report 1b'!E37+'Report 1c'!E37+'Report 1d'!E37</f>
        <v>0</v>
      </c>
      <c r="F37" s="93">
        <f>'Report 1a'!F37+'Report 1b'!F37+'Report 1c'!F37+'Report 1d'!F37</f>
        <v>0</v>
      </c>
      <c r="G37" s="93">
        <f>'Report 1a'!G37+'Report 1b'!G37+'Report 1c'!G37+'Report 1d'!G37</f>
        <v>0</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row>
    <row r="38" spans="3:139">
      <c r="C38" s="14"/>
      <c r="D38" s="28" t="s">
        <v>37</v>
      </c>
      <c r="E38" s="92">
        <f>'Report 1a'!E38+'Report 1b'!E38+'Report 1c'!E38+'Report 1d'!E38</f>
        <v>0</v>
      </c>
      <c r="F38" s="93">
        <f>'Report 1a'!F38+'Report 1b'!F38+'Report 1c'!F38+'Report 1d'!F38</f>
        <v>0</v>
      </c>
      <c r="G38" s="93">
        <f>'Report 1a'!G38+'Report 1b'!G38+'Report 1c'!G38+'Report 1d'!G38</f>
        <v>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row>
    <row r="39" spans="3:139" ht="13.5" thickBot="1">
      <c r="C39" s="27"/>
      <c r="D39" s="29" t="s">
        <v>108</v>
      </c>
      <c r="E39" s="94">
        <f>'Report 1a'!E39+'Report 1b'!E39+'Report 1c'!E39+'Report 1d'!E39</f>
        <v>0</v>
      </c>
      <c r="F39" s="95">
        <f>'Report 1a'!F39+'Report 1b'!F39+'Report 1c'!F39+'Report 1d'!F39</f>
        <v>0</v>
      </c>
      <c r="G39" s="95">
        <f>'Report 1a'!G39+'Report 1b'!G39+'Report 1c'!G39+'Report 1d'!G39</f>
        <v>0</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row>
    <row r="40" spans="3:139">
      <c r="C40" s="7" t="s">
        <v>109</v>
      </c>
      <c r="D40" s="32"/>
      <c r="E40" s="90">
        <f>SUM(E41:E42)</f>
        <v>0</v>
      </c>
      <c r="F40" s="91">
        <f>SUM(F41:F42)</f>
        <v>0</v>
      </c>
      <c r="G40" s="91">
        <f>SUM(G41:G42)</f>
        <v>0</v>
      </c>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row>
    <row r="41" spans="3:139">
      <c r="C41" s="14"/>
      <c r="D41" s="28" t="s">
        <v>103</v>
      </c>
      <c r="E41" s="92">
        <f>'Report 1a'!E41+'Report 1b'!E41+'Report 1c'!E41+'Report 1d'!E41</f>
        <v>0</v>
      </c>
      <c r="F41" s="93">
        <f>'Report 1a'!F41+'Report 1b'!F41+'Report 1c'!F41+'Report 1d'!F41</f>
        <v>0</v>
      </c>
      <c r="G41" s="93">
        <f>'Report 1a'!G41+'Report 1b'!G41+'Report 1c'!G41+'Report 1d'!G41</f>
        <v>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row>
    <row r="42" spans="3:139" ht="13.5" thickBot="1">
      <c r="C42" s="27"/>
      <c r="D42" s="29" t="s">
        <v>110</v>
      </c>
      <c r="E42" s="94">
        <f>'Report 1a'!E42+'Report 1b'!E42+'Report 1c'!E42+'Report 1d'!E42</f>
        <v>0</v>
      </c>
      <c r="F42" s="95">
        <f>'Report 1a'!F42+'Report 1b'!F42+'Report 1c'!F42+'Report 1d'!F42</f>
        <v>0</v>
      </c>
      <c r="G42" s="95">
        <f>'Report 1a'!G42+'Report 1b'!G42+'Report 1c'!G42+'Report 1d'!G42</f>
        <v>0</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row>
    <row r="43" spans="3:139" ht="13.5" thickBot="1">
      <c r="C43" s="7" t="s">
        <v>104</v>
      </c>
      <c r="D43" s="32"/>
      <c r="E43" s="96">
        <f>'Report 1a'!E43+'Report 1b'!E43+'Report 1c'!E43+'Report 1d'!E43</f>
        <v>0</v>
      </c>
      <c r="F43" s="97">
        <f>'Report 1a'!F43+'Report 1b'!F43+'Report 1c'!F43+'Report 1d'!F43</f>
        <v>0</v>
      </c>
      <c r="G43" s="97">
        <f>'Report 1a'!G43+'Report 1b'!G43+'Report 1c'!G43+'Report 1d'!G43</f>
        <v>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row>
    <row r="44" spans="3:139" ht="13.5" thickBot="1">
      <c r="C44" s="7" t="s">
        <v>105</v>
      </c>
      <c r="D44" s="74"/>
      <c r="E44" s="98">
        <f>'Report 1a'!E44+'Report 1b'!E44+'Report 1c'!E44+'Report 1d'!E44</f>
        <v>0</v>
      </c>
      <c r="F44" s="99">
        <f>'Report 1a'!F44+'Report 1b'!F44+'Report 1c'!F44+'Report 1d'!F44</f>
        <v>0</v>
      </c>
      <c r="G44" s="99">
        <f>'Report 1a'!G44+'Report 1b'!G44+'Report 1c'!G44+'Report 1d'!G44</f>
        <v>0</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row>
    <row r="45" spans="3:139" ht="13.5" thickBot="1">
      <c r="C45" s="75" t="s">
        <v>3</v>
      </c>
      <c r="D45" s="104"/>
      <c r="E45" s="107">
        <f>E44+E43+E40+E36+E35+E34</f>
        <v>0</v>
      </c>
      <c r="F45" s="108">
        <f>F44+F43+F40+F36+F35+F34</f>
        <v>0</v>
      </c>
      <c r="G45" s="108">
        <f>G44+G43+G40+G36+G35+G34</f>
        <v>0</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row>
    <row r="47" spans="3:139">
      <c r="C47" s="6"/>
      <c r="D47" s="6"/>
      <c r="E47" s="6"/>
      <c r="G47" s="6"/>
      <c r="H47" s="6"/>
      <c r="I47" s="6"/>
      <c r="J47" s="6"/>
      <c r="K47" s="6"/>
      <c r="L47" s="6"/>
      <c r="M47" s="6"/>
      <c r="N47" s="6"/>
    </row>
    <row r="48" spans="3:139">
      <c r="C48" s="6"/>
      <c r="D48" s="6"/>
      <c r="E48" s="6"/>
      <c r="G48" s="6"/>
      <c r="H48" s="6"/>
      <c r="I48" s="6"/>
      <c r="J48" s="6"/>
      <c r="K48" s="6"/>
      <c r="L48" s="6"/>
      <c r="M48" s="6"/>
      <c r="N48" s="6"/>
    </row>
  </sheetData>
  <sheetProtection password="CB60" sheet="1" objects="1" scenarios="1" formatCells="0" formatColumns="0" formatRows="0"/>
  <customSheetViews>
    <customSheetView guid="{2CF3B17D-3675-4E71-917A-1783D61C9DCF}" topLeftCell="A7">
      <selection activeCell="N34" sqref="N34"/>
      <pageMargins left="0.7" right="0.7" top="0.75" bottom="0.75" header="0.3" footer="0.3"/>
      <pageSetup scale="77" orientation="portrait" r:id="rId1"/>
      <headerFooter>
        <oddHeader xml:space="preserve">&amp;L&amp;"Calibri,Regular"Oregon Health Authority&amp;R&amp;"-,Bold"Confidential
</oddHeader>
        <oddFooter>&amp;L&amp;"Calibri,Regular"|&amp;A|
&amp;F&amp;C&amp;"Calibri,Regular"&amp;P of &amp;N&amp;R&amp;"Calibri,Regular"&amp;G</oddFooter>
      </headerFooter>
    </customSheetView>
  </customSheetViews>
  <mergeCells count="2">
    <mergeCell ref="E32:G32"/>
    <mergeCell ref="E31:G31"/>
  </mergeCells>
  <pageMargins left="0.7" right="0.7" top="0.75" bottom="0.75" header="0.3" footer="0.3"/>
  <pageSetup scale="77" orientation="portrait" r:id="rId2"/>
  <headerFooter>
    <oddHeader xml:space="preserve">&amp;L&amp;"Calibri,Regular"Oregon Health Authority&amp;R&amp;"-,Bold"Confidential
</oddHeader>
    <oddFooter>&amp;L&amp;"Calibri,Regular"|&amp;A|
&amp;F&amp;C&amp;"Calibri,Regular"&amp;P of &amp;N&amp;R&amp;"Calibri,Regular"&amp;G</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tint="-0.249977111117893"/>
  </sheetPr>
  <dimension ref="A1:F103"/>
  <sheetViews>
    <sheetView topLeftCell="A19" zoomScaleNormal="100" workbookViewId="0">
      <selection activeCell="G13" sqref="G13"/>
    </sheetView>
  </sheetViews>
  <sheetFormatPr defaultColWidth="9.140625" defaultRowHeight="12.75"/>
  <cols>
    <col min="1" max="1" width="3" style="2" customWidth="1"/>
    <col min="2" max="2" width="3" style="15" customWidth="1"/>
    <col min="3" max="3" width="34.85546875" style="2" bestFit="1" customWidth="1"/>
    <col min="4" max="4" width="44.28515625" style="2" customWidth="1"/>
    <col min="5" max="16384" width="9.140625" style="2"/>
  </cols>
  <sheetData>
    <row r="1" spans="1:6">
      <c r="A1" s="4"/>
    </row>
    <row r="2" spans="1:6">
      <c r="A2" s="4"/>
      <c r="C2" s="4"/>
      <c r="D2" s="4" t="str">
        <f>Overview!$G$33</f>
        <v>CY17</v>
      </c>
    </row>
    <row r="3" spans="1:6">
      <c r="A3" s="4"/>
      <c r="C3" s="18" t="s">
        <v>32</v>
      </c>
      <c r="D3" s="70">
        <f>Overview!$D$31</f>
        <v>0</v>
      </c>
      <c r="E3" s="71"/>
    </row>
    <row r="4" spans="1:6">
      <c r="C4" s="9" t="s">
        <v>2</v>
      </c>
      <c r="D4" s="5" t="s">
        <v>41</v>
      </c>
    </row>
    <row r="5" spans="1:6">
      <c r="C5" s="9" t="s">
        <v>10</v>
      </c>
      <c r="D5" s="5" t="str">
        <f>Overview!$D$33</f>
        <v>January 1, 2017 - December 31, 2017</v>
      </c>
    </row>
    <row r="8" spans="1:6">
      <c r="C8" s="33"/>
    </row>
    <row r="9" spans="1:6">
      <c r="C9" s="33"/>
    </row>
    <row r="10" spans="1:6">
      <c r="C10" s="33"/>
    </row>
    <row r="11" spans="1:6" ht="13.5" thickBot="1">
      <c r="C11" s="34" t="s">
        <v>106</v>
      </c>
      <c r="D11" s="11"/>
      <c r="E11" s="12"/>
      <c r="F11" s="12"/>
    </row>
    <row r="12" spans="1:6">
      <c r="C12" s="154"/>
      <c r="D12" s="155"/>
      <c r="E12" s="155"/>
      <c r="F12" s="156"/>
    </row>
    <row r="13" spans="1:6">
      <c r="C13" s="157"/>
      <c r="D13" s="158"/>
      <c r="E13" s="158"/>
      <c r="F13" s="159"/>
    </row>
    <row r="14" spans="1:6">
      <c r="C14" s="157"/>
      <c r="D14" s="158"/>
      <c r="E14" s="158"/>
      <c r="F14" s="159"/>
    </row>
    <row r="15" spans="1:6">
      <c r="C15" s="157"/>
      <c r="D15" s="158"/>
      <c r="E15" s="158"/>
      <c r="F15" s="159"/>
    </row>
    <row r="16" spans="1:6">
      <c r="C16" s="157"/>
      <c r="D16" s="158"/>
      <c r="E16" s="158"/>
      <c r="F16" s="159"/>
    </row>
    <row r="17" spans="3:6">
      <c r="C17" s="157"/>
      <c r="D17" s="158"/>
      <c r="E17" s="158"/>
      <c r="F17" s="159"/>
    </row>
    <row r="18" spans="3:6" ht="13.5" thickBot="1">
      <c r="C18" s="160"/>
      <c r="D18" s="161"/>
      <c r="E18" s="161"/>
      <c r="F18" s="162"/>
    </row>
    <row r="19" spans="3:6">
      <c r="C19" s="13"/>
      <c r="D19" s="13"/>
    </row>
    <row r="21" spans="3:6" ht="13.5" thickBot="1">
      <c r="C21" s="34" t="s">
        <v>107</v>
      </c>
      <c r="D21" s="11"/>
      <c r="E21" s="12"/>
      <c r="F21" s="12"/>
    </row>
    <row r="22" spans="3:6">
      <c r="C22" s="154"/>
      <c r="D22" s="155"/>
      <c r="E22" s="155"/>
      <c r="F22" s="156"/>
    </row>
    <row r="23" spans="3:6">
      <c r="C23" s="157"/>
      <c r="D23" s="158"/>
      <c r="E23" s="158"/>
      <c r="F23" s="159"/>
    </row>
    <row r="24" spans="3:6">
      <c r="C24" s="157"/>
      <c r="D24" s="158"/>
      <c r="E24" s="158"/>
      <c r="F24" s="159"/>
    </row>
    <row r="25" spans="3:6">
      <c r="C25" s="157"/>
      <c r="D25" s="158"/>
      <c r="E25" s="158"/>
      <c r="F25" s="159"/>
    </row>
    <row r="26" spans="3:6">
      <c r="C26" s="157"/>
      <c r="D26" s="158"/>
      <c r="E26" s="158"/>
      <c r="F26" s="159"/>
    </row>
    <row r="27" spans="3:6">
      <c r="C27" s="157"/>
      <c r="D27" s="158"/>
      <c r="E27" s="158"/>
      <c r="F27" s="159"/>
    </row>
    <row r="28" spans="3:6" ht="13.5" thickBot="1">
      <c r="C28" s="160"/>
      <c r="D28" s="161"/>
      <c r="E28" s="161"/>
      <c r="F28" s="162"/>
    </row>
    <row r="31" spans="3:6">
      <c r="C31" s="35" t="s">
        <v>40</v>
      </c>
      <c r="D31" s="11"/>
      <c r="E31" s="12"/>
      <c r="F31" s="12"/>
    </row>
    <row r="32" spans="3:6" ht="13.5" thickBot="1">
      <c r="C32" s="36" t="s">
        <v>36</v>
      </c>
      <c r="D32" s="11"/>
      <c r="E32" s="12"/>
      <c r="F32" s="12"/>
    </row>
    <row r="33" spans="3:6">
      <c r="C33" s="154"/>
      <c r="D33" s="155"/>
      <c r="E33" s="155"/>
      <c r="F33" s="156"/>
    </row>
    <row r="34" spans="3:6">
      <c r="C34" s="157"/>
      <c r="D34" s="158"/>
      <c r="E34" s="158"/>
      <c r="F34" s="159"/>
    </row>
    <row r="35" spans="3:6">
      <c r="C35" s="157"/>
      <c r="D35" s="158"/>
      <c r="E35" s="158"/>
      <c r="F35" s="159"/>
    </row>
    <row r="36" spans="3:6">
      <c r="C36" s="157"/>
      <c r="D36" s="158"/>
      <c r="E36" s="158"/>
      <c r="F36" s="159"/>
    </row>
    <row r="37" spans="3:6">
      <c r="C37" s="157"/>
      <c r="D37" s="158"/>
      <c r="E37" s="158"/>
      <c r="F37" s="159"/>
    </row>
    <row r="38" spans="3:6">
      <c r="C38" s="157"/>
      <c r="D38" s="158"/>
      <c r="E38" s="158"/>
      <c r="F38" s="159"/>
    </row>
    <row r="39" spans="3:6" ht="13.5" thickBot="1">
      <c r="C39" s="160"/>
      <c r="D39" s="161"/>
      <c r="E39" s="161"/>
      <c r="F39" s="162"/>
    </row>
    <row r="42" spans="3:6">
      <c r="C42" s="35" t="s">
        <v>40</v>
      </c>
      <c r="D42" s="11"/>
      <c r="E42" s="12"/>
      <c r="F42" s="12"/>
    </row>
    <row r="43" spans="3:6" ht="13.5" thickBot="1">
      <c r="C43" s="36" t="s">
        <v>37</v>
      </c>
      <c r="D43" s="11"/>
      <c r="E43" s="12"/>
      <c r="F43" s="12"/>
    </row>
    <row r="44" spans="3:6">
      <c r="C44" s="154"/>
      <c r="D44" s="155"/>
      <c r="E44" s="155"/>
      <c r="F44" s="156"/>
    </row>
    <row r="45" spans="3:6">
      <c r="C45" s="157"/>
      <c r="D45" s="158"/>
      <c r="E45" s="158"/>
      <c r="F45" s="159"/>
    </row>
    <row r="46" spans="3:6">
      <c r="C46" s="157"/>
      <c r="D46" s="158"/>
      <c r="E46" s="158"/>
      <c r="F46" s="159"/>
    </row>
    <row r="47" spans="3:6">
      <c r="C47" s="157"/>
      <c r="D47" s="158"/>
      <c r="E47" s="158"/>
      <c r="F47" s="159"/>
    </row>
    <row r="48" spans="3:6">
      <c r="C48" s="157"/>
      <c r="D48" s="158"/>
      <c r="E48" s="158"/>
      <c r="F48" s="159"/>
    </row>
    <row r="49" spans="3:6">
      <c r="C49" s="157"/>
      <c r="D49" s="158"/>
      <c r="E49" s="158"/>
      <c r="F49" s="159"/>
    </row>
    <row r="50" spans="3:6" ht="13.5" thickBot="1">
      <c r="C50" s="160"/>
      <c r="D50" s="161"/>
      <c r="E50" s="161"/>
      <c r="F50" s="162"/>
    </row>
    <row r="53" spans="3:6">
      <c r="C53" s="35" t="s">
        <v>40</v>
      </c>
      <c r="D53" s="11"/>
      <c r="E53" s="12"/>
      <c r="F53" s="12"/>
    </row>
    <row r="54" spans="3:6" ht="13.5" thickBot="1">
      <c r="C54" s="36" t="s">
        <v>38</v>
      </c>
      <c r="D54" s="11"/>
      <c r="E54" s="12"/>
      <c r="F54" s="12"/>
    </row>
    <row r="55" spans="3:6">
      <c r="C55" s="154"/>
      <c r="D55" s="155"/>
      <c r="E55" s="155"/>
      <c r="F55" s="156"/>
    </row>
    <row r="56" spans="3:6">
      <c r="C56" s="157"/>
      <c r="D56" s="158"/>
      <c r="E56" s="158"/>
      <c r="F56" s="159"/>
    </row>
    <row r="57" spans="3:6">
      <c r="C57" s="157"/>
      <c r="D57" s="158"/>
      <c r="E57" s="158"/>
      <c r="F57" s="159"/>
    </row>
    <row r="58" spans="3:6">
      <c r="C58" s="157"/>
      <c r="D58" s="158"/>
      <c r="E58" s="158"/>
      <c r="F58" s="159"/>
    </row>
    <row r="59" spans="3:6">
      <c r="C59" s="157"/>
      <c r="D59" s="158"/>
      <c r="E59" s="158"/>
      <c r="F59" s="159"/>
    </row>
    <row r="60" spans="3:6">
      <c r="C60" s="157"/>
      <c r="D60" s="158"/>
      <c r="E60" s="158"/>
      <c r="F60" s="159"/>
    </row>
    <row r="61" spans="3:6" ht="13.5" thickBot="1">
      <c r="C61" s="160"/>
      <c r="D61" s="161"/>
      <c r="E61" s="161"/>
      <c r="F61" s="162"/>
    </row>
    <row r="64" spans="3:6">
      <c r="C64" s="35" t="s">
        <v>35</v>
      </c>
      <c r="D64" s="11"/>
      <c r="E64" s="12"/>
      <c r="F64" s="12"/>
    </row>
    <row r="65" spans="3:6" ht="13.5" thickBot="1">
      <c r="C65" s="36" t="s">
        <v>103</v>
      </c>
      <c r="D65" s="11"/>
      <c r="E65" s="12"/>
      <c r="F65" s="12"/>
    </row>
    <row r="66" spans="3:6">
      <c r="C66" s="154"/>
      <c r="D66" s="155"/>
      <c r="E66" s="155"/>
      <c r="F66" s="156"/>
    </row>
    <row r="67" spans="3:6">
      <c r="C67" s="157"/>
      <c r="D67" s="158"/>
      <c r="E67" s="158"/>
      <c r="F67" s="159"/>
    </row>
    <row r="68" spans="3:6">
      <c r="C68" s="157"/>
      <c r="D68" s="158"/>
      <c r="E68" s="158"/>
      <c r="F68" s="159"/>
    </row>
    <row r="69" spans="3:6">
      <c r="C69" s="157"/>
      <c r="D69" s="158"/>
      <c r="E69" s="158"/>
      <c r="F69" s="159"/>
    </row>
    <row r="70" spans="3:6">
      <c r="C70" s="157"/>
      <c r="D70" s="158"/>
      <c r="E70" s="158"/>
      <c r="F70" s="159"/>
    </row>
    <row r="71" spans="3:6">
      <c r="C71" s="157"/>
      <c r="D71" s="158"/>
      <c r="E71" s="158"/>
      <c r="F71" s="159"/>
    </row>
    <row r="72" spans="3:6" ht="13.5" thickBot="1">
      <c r="C72" s="160"/>
      <c r="D72" s="161"/>
      <c r="E72" s="161"/>
      <c r="F72" s="162"/>
    </row>
    <row r="75" spans="3:6">
      <c r="C75" s="35" t="s">
        <v>35</v>
      </c>
      <c r="D75" s="11"/>
      <c r="E75" s="12"/>
      <c r="F75" s="12"/>
    </row>
    <row r="76" spans="3:6" ht="13.5" thickBot="1">
      <c r="C76" s="36" t="s">
        <v>111</v>
      </c>
      <c r="D76" s="11"/>
      <c r="E76" s="12"/>
      <c r="F76" s="12"/>
    </row>
    <row r="77" spans="3:6">
      <c r="C77" s="154"/>
      <c r="D77" s="155"/>
      <c r="E77" s="155"/>
      <c r="F77" s="156"/>
    </row>
    <row r="78" spans="3:6">
      <c r="C78" s="157"/>
      <c r="D78" s="158"/>
      <c r="E78" s="158"/>
      <c r="F78" s="159"/>
    </row>
    <row r="79" spans="3:6">
      <c r="C79" s="157"/>
      <c r="D79" s="158"/>
      <c r="E79" s="158"/>
      <c r="F79" s="159"/>
    </row>
    <row r="80" spans="3:6">
      <c r="C80" s="157"/>
      <c r="D80" s="158"/>
      <c r="E80" s="158"/>
      <c r="F80" s="159"/>
    </row>
    <row r="81" spans="3:6">
      <c r="C81" s="157"/>
      <c r="D81" s="158"/>
      <c r="E81" s="158"/>
      <c r="F81" s="159"/>
    </row>
    <row r="82" spans="3:6">
      <c r="C82" s="157"/>
      <c r="D82" s="158"/>
      <c r="E82" s="158"/>
      <c r="F82" s="159"/>
    </row>
    <row r="83" spans="3:6" ht="13.5" thickBot="1">
      <c r="C83" s="160"/>
      <c r="D83" s="161"/>
      <c r="E83" s="161"/>
      <c r="F83" s="162"/>
    </row>
    <row r="86" spans="3:6" ht="13.5" thickBot="1">
      <c r="C86" s="35" t="s">
        <v>112</v>
      </c>
      <c r="D86" s="11"/>
      <c r="E86" s="12"/>
      <c r="F86" s="12"/>
    </row>
    <row r="87" spans="3:6">
      <c r="C87" s="154"/>
      <c r="D87" s="155"/>
      <c r="E87" s="155"/>
      <c r="F87" s="156"/>
    </row>
    <row r="88" spans="3:6">
      <c r="C88" s="157"/>
      <c r="D88" s="158"/>
      <c r="E88" s="158"/>
      <c r="F88" s="159"/>
    </row>
    <row r="89" spans="3:6">
      <c r="C89" s="157"/>
      <c r="D89" s="158"/>
      <c r="E89" s="158"/>
      <c r="F89" s="159"/>
    </row>
    <row r="90" spans="3:6">
      <c r="C90" s="157"/>
      <c r="D90" s="158"/>
      <c r="E90" s="158"/>
      <c r="F90" s="159"/>
    </row>
    <row r="91" spans="3:6">
      <c r="C91" s="157"/>
      <c r="D91" s="158"/>
      <c r="E91" s="158"/>
      <c r="F91" s="159"/>
    </row>
    <row r="92" spans="3:6">
      <c r="C92" s="157"/>
      <c r="D92" s="158"/>
      <c r="E92" s="158"/>
      <c r="F92" s="159"/>
    </row>
    <row r="93" spans="3:6" ht="13.5" thickBot="1">
      <c r="C93" s="160"/>
      <c r="D93" s="161"/>
      <c r="E93" s="161"/>
      <c r="F93" s="162"/>
    </row>
    <row r="96" spans="3:6" ht="13.5" thickBot="1">
      <c r="C96" s="35" t="s">
        <v>105</v>
      </c>
      <c r="D96" s="11"/>
      <c r="E96" s="12"/>
      <c r="F96" s="12"/>
    </row>
    <row r="97" spans="3:6">
      <c r="C97" s="154"/>
      <c r="D97" s="155"/>
      <c r="E97" s="155"/>
      <c r="F97" s="156"/>
    </row>
    <row r="98" spans="3:6">
      <c r="C98" s="157"/>
      <c r="D98" s="158"/>
      <c r="E98" s="158"/>
      <c r="F98" s="159"/>
    </row>
    <row r="99" spans="3:6">
      <c r="C99" s="157"/>
      <c r="D99" s="158"/>
      <c r="E99" s="158"/>
      <c r="F99" s="159"/>
    </row>
    <row r="100" spans="3:6">
      <c r="C100" s="157"/>
      <c r="D100" s="158"/>
      <c r="E100" s="158"/>
      <c r="F100" s="159"/>
    </row>
    <row r="101" spans="3:6">
      <c r="C101" s="157"/>
      <c r="D101" s="158"/>
      <c r="E101" s="158"/>
      <c r="F101" s="159"/>
    </row>
    <row r="102" spans="3:6">
      <c r="C102" s="157"/>
      <c r="D102" s="158"/>
      <c r="E102" s="158"/>
      <c r="F102" s="159"/>
    </row>
    <row r="103" spans="3:6" ht="13.5" thickBot="1">
      <c r="C103" s="160"/>
      <c r="D103" s="161"/>
      <c r="E103" s="161"/>
      <c r="F103" s="162"/>
    </row>
  </sheetData>
  <sheetProtection algorithmName="SHA-512" hashValue="g/I8m9WK+CcLtbztTlN9Ofr1ihSdm16TBloCytJ7t7Yt6ogwo2Wx6nFAu7cPzO28QBmlC8qdj2hIA9ioQ7Kwsw==" saltValue="DLYjrfs4weejuNtSyQ9J/Q==" spinCount="100000" sheet="1" objects="1" scenarios="1" formatCells="0" formatColumns="0" formatRows="0"/>
  <customSheetViews>
    <customSheetView guid="{2CF3B17D-3675-4E71-917A-1783D61C9DCF}">
      <selection activeCell="N34" sqref="N34"/>
      <pageMargins left="0.7" right="0.7" top="0.75" bottom="0.75" header="0.3" footer="0.3"/>
      <pageSetup scale="77" fitToHeight="2" orientation="portrait" r:id="rId1"/>
      <headerFooter>
        <oddHeader xml:space="preserve">&amp;L&amp;"Calibri,Regular"Oregon Health Authority&amp;R&amp;"-,Bold"Confidential
</oddHeader>
        <oddFooter>&amp;L&amp;"Calibri,Regular"|&amp;A|
&amp;F&amp;C&amp;"Calibri,Regular"&amp;P of &amp;N&amp;R&amp;"Calibri,Regular"&amp;G</oddFooter>
      </headerFooter>
    </customSheetView>
  </customSheetViews>
  <mergeCells count="9">
    <mergeCell ref="C12:F18"/>
    <mergeCell ref="C22:F28"/>
    <mergeCell ref="C33:F39"/>
    <mergeCell ref="C55:F61"/>
    <mergeCell ref="C97:F103"/>
    <mergeCell ref="C66:F72"/>
    <mergeCell ref="C77:F83"/>
    <mergeCell ref="C87:F93"/>
    <mergeCell ref="C44:F50"/>
  </mergeCells>
  <conditionalFormatting sqref="C12:F18">
    <cfRule type="containsBlanks" dxfId="13" priority="13">
      <formula>LEN(TRIM(C12))=0</formula>
    </cfRule>
  </conditionalFormatting>
  <conditionalFormatting sqref="C22:F28">
    <cfRule type="containsBlanks" dxfId="12" priority="12">
      <formula>LEN(TRIM(C22))=0</formula>
    </cfRule>
  </conditionalFormatting>
  <conditionalFormatting sqref="C33:F39">
    <cfRule type="containsBlanks" dxfId="11" priority="11">
      <formula>LEN(TRIM(C33))=0</formula>
    </cfRule>
  </conditionalFormatting>
  <conditionalFormatting sqref="C44:F50">
    <cfRule type="containsBlanks" dxfId="10" priority="10">
      <formula>LEN(TRIM(C44))=0</formula>
    </cfRule>
  </conditionalFormatting>
  <conditionalFormatting sqref="C55:F61">
    <cfRule type="containsBlanks" dxfId="9" priority="9">
      <formula>LEN(TRIM(C55))=0</formula>
    </cfRule>
  </conditionalFormatting>
  <conditionalFormatting sqref="C66:F72">
    <cfRule type="containsBlanks" dxfId="8" priority="8">
      <formula>LEN(TRIM(C66))=0</formula>
    </cfRule>
  </conditionalFormatting>
  <conditionalFormatting sqref="C77:F83">
    <cfRule type="containsBlanks" dxfId="7" priority="7">
      <formula>LEN(TRIM(C77))=0</formula>
    </cfRule>
  </conditionalFormatting>
  <conditionalFormatting sqref="C87:F93">
    <cfRule type="containsBlanks" dxfId="6" priority="5">
      <formula>LEN(TRIM(C87))=0</formula>
    </cfRule>
  </conditionalFormatting>
  <conditionalFormatting sqref="C97:F103">
    <cfRule type="containsBlanks" dxfId="5" priority="3">
      <formula>LEN(TRIM(C97))=0</formula>
    </cfRule>
  </conditionalFormatting>
  <pageMargins left="0.7" right="0.7" top="0.75" bottom="0.75" header="0.3" footer="0.3"/>
  <pageSetup scale="77" fitToHeight="2" orientation="portrait" r:id="rId2"/>
  <headerFooter>
    <oddHeader xml:space="preserve">&amp;L&amp;"Calibri,Regular"Oregon Health Authority&amp;R&amp;"-,Bold"Confidential
</oddHeader>
    <oddFooter>&amp;L&amp;"Calibri,Regular"|&amp;A|
&amp;F&amp;C&amp;"Calibri,Regular"&amp;P of &amp;N&amp;R&amp;"Calibri,Regular"&amp;G</oddFooter>
  </headerFooter>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21"/>
  <sheetViews>
    <sheetView zoomScaleNormal="100" workbookViewId="0">
      <selection activeCell="C7" sqref="C7:F7"/>
    </sheetView>
  </sheetViews>
  <sheetFormatPr defaultColWidth="9.140625" defaultRowHeight="12.75"/>
  <cols>
    <col min="1" max="1" width="3" style="2" customWidth="1"/>
    <col min="2" max="2" width="3" style="15" customWidth="1"/>
    <col min="3" max="3" width="34.85546875" style="2" bestFit="1" customWidth="1"/>
    <col min="4" max="4" width="44.28515625" style="2" customWidth="1"/>
    <col min="5" max="16384" width="9.140625" style="2"/>
  </cols>
  <sheetData>
    <row r="1" spans="1:6">
      <c r="A1" s="4"/>
    </row>
    <row r="2" spans="1:6">
      <c r="A2" s="4"/>
      <c r="C2" s="4"/>
      <c r="D2" s="4" t="str">
        <f>Overview!$G$33</f>
        <v>CY17</v>
      </c>
    </row>
    <row r="3" spans="1:6">
      <c r="A3" s="4"/>
      <c r="C3" s="18" t="s">
        <v>32</v>
      </c>
      <c r="D3" s="70">
        <f>Overview!$D$31</f>
        <v>0</v>
      </c>
      <c r="E3" s="71"/>
    </row>
    <row r="4" spans="1:6">
      <c r="C4" s="9" t="s">
        <v>2</v>
      </c>
      <c r="D4" s="5" t="s">
        <v>53</v>
      </c>
    </row>
    <row r="5" spans="1:6">
      <c r="C5" s="9" t="s">
        <v>10</v>
      </c>
      <c r="D5" s="5" t="str">
        <f>Overview!$D$33</f>
        <v>January 1, 2017 - December 31, 2017</v>
      </c>
    </row>
    <row r="6" spans="1:6">
      <c r="C6" s="33"/>
    </row>
    <row r="7" spans="1:6" ht="28.5" customHeight="1" thickBot="1">
      <c r="C7" s="163" t="s">
        <v>54</v>
      </c>
      <c r="D7" s="163"/>
      <c r="E7" s="163"/>
      <c r="F7" s="163"/>
    </row>
    <row r="8" spans="1:6">
      <c r="C8" s="154"/>
      <c r="D8" s="155"/>
      <c r="E8" s="155"/>
      <c r="F8" s="156"/>
    </row>
    <row r="9" spans="1:6">
      <c r="C9" s="157"/>
      <c r="D9" s="158"/>
      <c r="E9" s="158"/>
      <c r="F9" s="159"/>
    </row>
    <row r="10" spans="1:6">
      <c r="C10" s="157"/>
      <c r="D10" s="158"/>
      <c r="E10" s="158"/>
      <c r="F10" s="159"/>
    </row>
    <row r="11" spans="1:6">
      <c r="C11" s="157"/>
      <c r="D11" s="158"/>
      <c r="E11" s="158"/>
      <c r="F11" s="159"/>
    </row>
    <row r="12" spans="1:6">
      <c r="C12" s="157"/>
      <c r="D12" s="158"/>
      <c r="E12" s="158"/>
      <c r="F12" s="159"/>
    </row>
    <row r="13" spans="1:6">
      <c r="C13" s="157"/>
      <c r="D13" s="158"/>
      <c r="E13" s="158"/>
      <c r="F13" s="159"/>
    </row>
    <row r="14" spans="1:6">
      <c r="C14" s="157"/>
      <c r="D14" s="158"/>
      <c r="E14" s="158"/>
      <c r="F14" s="159"/>
    </row>
    <row r="15" spans="1:6">
      <c r="C15" s="157"/>
      <c r="D15" s="158"/>
      <c r="E15" s="158"/>
      <c r="F15" s="159"/>
    </row>
    <row r="16" spans="1:6">
      <c r="C16" s="157"/>
      <c r="D16" s="158"/>
      <c r="E16" s="158"/>
      <c r="F16" s="159"/>
    </row>
    <row r="17" spans="3:6">
      <c r="C17" s="157"/>
      <c r="D17" s="158"/>
      <c r="E17" s="158"/>
      <c r="F17" s="159"/>
    </row>
    <row r="18" spans="3:6">
      <c r="C18" s="157"/>
      <c r="D18" s="158"/>
      <c r="E18" s="158"/>
      <c r="F18" s="159"/>
    </row>
    <row r="19" spans="3:6">
      <c r="C19" s="157"/>
      <c r="D19" s="158"/>
      <c r="E19" s="158"/>
      <c r="F19" s="159"/>
    </row>
    <row r="20" spans="3:6">
      <c r="C20" s="157"/>
      <c r="D20" s="158"/>
      <c r="E20" s="158"/>
      <c r="F20" s="159"/>
    </row>
    <row r="21" spans="3:6" ht="13.5" thickBot="1">
      <c r="C21" s="160"/>
      <c r="D21" s="161"/>
      <c r="E21" s="161"/>
      <c r="F21" s="162"/>
    </row>
  </sheetData>
  <sheetProtection algorithmName="SHA-512" hashValue="PdPhY3hY95MGFcjQjjm8XMiYTPfGZTw1rz8JmSzcltZ5qVmFBTJuXaW78CsG4nBgBcuCA/nWRhtmshXxVVG1+A==" saltValue="RcoPqGzNMJBC0hhWNnh91Q==" spinCount="100000" sheet="1" objects="1" scenarios="1" formatCells="0" formatColumns="0" formatRows="0"/>
  <customSheetViews>
    <customSheetView guid="{2CF3B17D-3675-4E71-917A-1783D61C9DCF}">
      <selection activeCell="N34" sqref="N34"/>
      <pageMargins left="0.7" right="0.7" top="0.75" bottom="0.75" header="0.3" footer="0.3"/>
      <pageSetup scale="77" orientation="portrait" r:id="rId1"/>
      <headerFooter>
        <oddHeader xml:space="preserve">&amp;L&amp;"Calibri,Regular"Oregon Health Authority&amp;R&amp;"-,Bold"Confidential
</oddHeader>
        <oddFooter>&amp;L&amp;"Calibri,Regular"|&amp;A|
&amp;F&amp;C&amp;"Calibri,Regular"&amp;P of &amp;N&amp;R&amp;"Calibri,Regular"&amp;G</oddFooter>
      </headerFooter>
    </customSheetView>
  </customSheetViews>
  <mergeCells count="2">
    <mergeCell ref="C7:F7"/>
    <mergeCell ref="C8:F21"/>
  </mergeCells>
  <conditionalFormatting sqref="C8:F21">
    <cfRule type="containsBlanks" dxfId="4" priority="1">
      <formula>LEN(TRIM(C8))=0</formula>
    </cfRule>
  </conditionalFormatting>
  <pageMargins left="0.7" right="0.7" top="0.75" bottom="0.75" header="0.3" footer="0.3"/>
  <pageSetup scale="77" orientation="portrait" r:id="rId2"/>
  <headerFooter>
    <oddHeader xml:space="preserve">&amp;L&amp;"Calibri,Regular"Oregon Health Authority&amp;R&amp;"-,Bold"Confidential
</oddHeader>
    <oddFooter>&amp;L&amp;"Calibri,Regular"|&amp;A|
&amp;F&amp;C&amp;"Calibri,Regular"&amp;P of &amp;N&amp;R&amp;"Calibri,Regular"&amp;G</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tint="-0.249977111117893"/>
  </sheetPr>
  <dimension ref="A1:N18"/>
  <sheetViews>
    <sheetView zoomScaleNormal="100" zoomScaleSheetLayoutView="100" workbookViewId="0">
      <selection activeCell="C9" sqref="C9"/>
    </sheetView>
  </sheetViews>
  <sheetFormatPr defaultColWidth="9.140625" defaultRowHeight="12.75"/>
  <cols>
    <col min="1" max="1" width="3" style="2" customWidth="1"/>
    <col min="2" max="2" width="3" style="15" customWidth="1"/>
    <col min="3" max="3" width="11.42578125" style="2" customWidth="1"/>
    <col min="4" max="13" width="9.140625" style="2"/>
    <col min="14" max="14" width="5.5703125" style="2" customWidth="1"/>
    <col min="15" max="16384" width="9.140625" style="2"/>
  </cols>
  <sheetData>
    <row r="1" spans="1:14">
      <c r="A1" s="4"/>
    </row>
    <row r="2" spans="1:14">
      <c r="A2" s="4"/>
    </row>
    <row r="3" spans="1:14">
      <c r="A3" s="4"/>
      <c r="C3" s="18" t="s">
        <v>32</v>
      </c>
      <c r="D3" s="70">
        <f>Overview!$D$31</f>
        <v>0</v>
      </c>
      <c r="E3" s="71"/>
    </row>
    <row r="4" spans="1:14">
      <c r="C4" s="9" t="s">
        <v>2</v>
      </c>
      <c r="D4" s="5" t="s">
        <v>42</v>
      </c>
      <c r="N4" s="4"/>
    </row>
    <row r="5" spans="1:14">
      <c r="C5" s="9" t="s">
        <v>0</v>
      </c>
      <c r="D5" s="5" t="str">
        <f>Overview!$D$33</f>
        <v>January 1, 2017 - December 31, 2017</v>
      </c>
    </row>
    <row r="7" spans="1:14">
      <c r="C7" s="10" t="s">
        <v>18</v>
      </c>
    </row>
    <row r="8" spans="1:14">
      <c r="C8" s="10" t="str">
        <f>"and all data and information provided in this report is accurate, appropriate, and only includes state services"</f>
        <v>and all data and information provided in this report is accurate, appropriate, and only includes state services</v>
      </c>
    </row>
    <row r="9" spans="1:14">
      <c r="C9" s="10" t="str">
        <f>"for "&amp;Overview!$D$31&amp;" experienced during the incurral time period of "&amp;Overview!$D$33&amp;"."</f>
        <v>for  experienced during the incurral time period of January 1, 2017 - December 31, 2017.</v>
      </c>
    </row>
    <row r="12" spans="1:14" ht="13.5" thickBot="1">
      <c r="C12" s="5" t="s">
        <v>16</v>
      </c>
      <c r="D12" s="164"/>
      <c r="E12" s="164"/>
      <c r="F12" s="164"/>
      <c r="G12" s="164"/>
      <c r="H12" s="164"/>
      <c r="L12" s="164"/>
      <c r="M12" s="164"/>
    </row>
    <row r="13" spans="1:14">
      <c r="D13" s="5" t="s">
        <v>5</v>
      </c>
      <c r="L13" s="5" t="s">
        <v>6</v>
      </c>
    </row>
    <row r="17" spans="4:13" ht="13.5" thickBot="1">
      <c r="D17" s="164"/>
      <c r="E17" s="164"/>
      <c r="F17" s="164"/>
      <c r="G17" s="164"/>
      <c r="H17" s="164"/>
      <c r="L17" s="164"/>
      <c r="M17" s="164"/>
    </row>
    <row r="18" spans="4:13">
      <c r="D18" s="5" t="s">
        <v>7</v>
      </c>
      <c r="L18" s="5" t="s">
        <v>8</v>
      </c>
    </row>
  </sheetData>
  <sheetProtection algorithmName="SHA-512" hashValue="4vn7rWVENhoxU3WrJx22T/+epZgYpifGUnkEIFWPTKwJA//cVxhlcatWctbcy5j8rOyCYOohqtBZhUpNHW0WDA==" saltValue="EKz148v8FuOr+UvjP8m7xw==" spinCount="100000" sheet="1" objects="1" scenarios="1" formatCells="0" formatColumns="0" formatRows="0"/>
  <protectedRanges>
    <protectedRange sqref="D10:H12 L10:M12 D15:H17 L15:M17" name="Range2"/>
  </protectedRanges>
  <customSheetViews>
    <customSheetView guid="{2CF3B17D-3675-4E71-917A-1783D61C9DCF}">
      <selection activeCell="N34" sqref="N34"/>
      <pageMargins left="0.7" right="0.7" top="0.75" bottom="0.75" header="0.3" footer="0.3"/>
      <pageSetup scale="77" orientation="portrait" r:id="rId1"/>
      <headerFooter>
        <oddHeader xml:space="preserve">&amp;L&amp;"Calibri,Regular"Oregon Health Authority&amp;R&amp;"-,Bold"Confidential
</oddHeader>
        <oddFooter>&amp;L&amp;"Calibri,Regular"|&amp;A|
&amp;F&amp;C&amp;"Calibri,Regular"&amp;P of &amp;N&amp;R&amp;"Calibri,Regular"&amp;G</oddFooter>
      </headerFooter>
    </customSheetView>
  </customSheetViews>
  <mergeCells count="4">
    <mergeCell ref="D12:H12"/>
    <mergeCell ref="D17:H17"/>
    <mergeCell ref="L12:M12"/>
    <mergeCell ref="L17:M17"/>
  </mergeCells>
  <conditionalFormatting sqref="D12:H12">
    <cfRule type="containsBlanks" dxfId="3" priority="4">
      <formula>LEN(TRIM(D12))=0</formula>
    </cfRule>
  </conditionalFormatting>
  <conditionalFormatting sqref="D17:H17">
    <cfRule type="containsBlanks" dxfId="2" priority="3">
      <formula>LEN(TRIM(D17))=0</formula>
    </cfRule>
  </conditionalFormatting>
  <conditionalFormatting sqref="L12:M12">
    <cfRule type="containsBlanks" dxfId="1" priority="2">
      <formula>LEN(TRIM(L12))=0</formula>
    </cfRule>
  </conditionalFormatting>
  <conditionalFormatting sqref="L17:M17">
    <cfRule type="containsBlanks" dxfId="0" priority="1">
      <formula>LEN(TRIM(L17))=0</formula>
    </cfRule>
  </conditionalFormatting>
  <pageMargins left="0.7" right="0.7" top="0.75" bottom="0.75" header="0.3" footer="0.3"/>
  <pageSetup scale="77" orientation="portrait" r:id="rId2"/>
  <headerFooter>
    <oddHeader xml:space="preserve">&amp;L&amp;"Calibri,Regular"Oregon Health Authority&amp;R&amp;"-,Bold"Confidential
</oddHeader>
    <oddFooter>&amp;L&amp;"Calibri,Regular"|&amp;A|
&amp;F&amp;C&amp;"Calibri,Regular"&amp;P of &amp;N&amp;R&amp;"Calibri,Regular"&amp;G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637D9904E8444F8CFB581035AB3D79" ma:contentTypeVersion="9" ma:contentTypeDescription="Create a new document." ma:contentTypeScope="" ma:versionID="65ff7b98dcf7392526840fc01f54ba00">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4B79614-FEDA-4CA4-A6EF-746647306E4C}"/>
</file>

<file path=customXml/itemProps2.xml><?xml version="1.0" encoding="utf-8"?>
<ds:datastoreItem xmlns:ds="http://schemas.openxmlformats.org/officeDocument/2006/customXml" ds:itemID="{B911441D-2285-4C67-ADE2-D5E7464A6462}"/>
</file>

<file path=customXml/itemProps3.xml><?xml version="1.0" encoding="utf-8"?>
<ds:datastoreItem xmlns:ds="http://schemas.openxmlformats.org/officeDocument/2006/customXml" ds:itemID="{182A2B7F-EB6D-48ED-A86C-F11E357784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Overview</vt:lpstr>
      <vt:lpstr>Report 1a</vt:lpstr>
      <vt:lpstr>Report 1b</vt:lpstr>
      <vt:lpstr>Report 1c</vt:lpstr>
      <vt:lpstr>Report 1d</vt:lpstr>
      <vt:lpstr>Report 1 Summary</vt:lpstr>
      <vt:lpstr>Report 2</vt:lpstr>
      <vt:lpstr>Report 3</vt:lpstr>
      <vt:lpstr>Report 4</vt:lpstr>
      <vt:lpstr>Scratch Sheet</vt:lpstr>
      <vt:lpstr>'Report 4'!Print_Area</vt:lpstr>
    </vt:vector>
  </TitlesOfParts>
  <Company>Family Health Partners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The Optumas Team</dc:creator>
  <cp:lastModifiedBy>David S. Mohrman</cp:lastModifiedBy>
  <cp:lastPrinted>2015-10-29T02:56:06Z</cp:lastPrinted>
  <dcterms:created xsi:type="dcterms:W3CDTF">2008-11-19T17:55:47Z</dcterms:created>
  <dcterms:modified xsi:type="dcterms:W3CDTF">2018-08-07T21:51:06Z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0x01010025637D9904E8444F8CFB581035AB3D79</vt:lpwstr>
  </property>
</Properties>
</file>